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e appel" sheetId="1" r:id="rId3"/>
    <sheet state="visible" name="Liste stages" sheetId="2" r:id="rId4"/>
    <sheet state="visible" name="Liste appel Socle" sheetId="3" r:id="rId5"/>
    <sheet state="visible" name="Liste stages Socle" sheetId="4" r:id="rId6"/>
    <sheet state="visible" name="Feuille 8" sheetId="5" r:id="rId7"/>
  </sheets>
  <definedNames>
    <definedName hidden="1" localSheetId="1" name="_xlnm._FilterDatabase">'Liste stages'!$A$1:$H$108</definedName>
  </definedNames>
  <calcPr/>
</workbook>
</file>

<file path=xl/sharedStrings.xml><?xml version="1.0" encoding="utf-8"?>
<sst xmlns="http://schemas.openxmlformats.org/spreadsheetml/2006/main" count="464" uniqueCount="314">
  <si>
    <t>ID</t>
  </si>
  <si>
    <t>DGOS</t>
  </si>
  <si>
    <t>ALIAS</t>
  </si>
  <si>
    <t>IMOTEP</t>
  </si>
  <si>
    <t>DGS</t>
  </si>
  <si>
    <t>Titulaire</t>
  </si>
  <si>
    <t>Postes ouverts</t>
  </si>
  <si>
    <t>SPF</t>
  </si>
  <si>
    <t>Postes restants</t>
  </si>
  <si>
    <t>OUVERT P1</t>
  </si>
  <si>
    <t>AP-HP - Corentin Celton</t>
  </si>
  <si>
    <t>Position</t>
  </si>
  <si>
    <t>Emery</t>
  </si>
  <si>
    <t>Sur</t>
  </si>
  <si>
    <t>Statut</t>
  </si>
  <si>
    <t>Nom</t>
  </si>
  <si>
    <t>Semestre</t>
  </si>
  <si>
    <t>Choix</t>
  </si>
  <si>
    <t>Restant</t>
  </si>
  <si>
    <t>Passé</t>
  </si>
  <si>
    <t>COMEDE</t>
  </si>
  <si>
    <t>Veisse</t>
  </si>
  <si>
    <t>AP-HP - Siège - DRI</t>
  </si>
  <si>
    <t>Veber</t>
  </si>
  <si>
    <t>INED - CEPED Chiang Mai</t>
  </si>
  <si>
    <t>Le Cœur</t>
  </si>
  <si>
    <t>Réserve 1</t>
  </si>
  <si>
    <t>Réserve 2</t>
  </si>
  <si>
    <t>Réserve 3</t>
  </si>
  <si>
    <t>Réserve 4</t>
  </si>
  <si>
    <t>Réserve 5</t>
  </si>
  <si>
    <t>Réserve 6</t>
  </si>
  <si>
    <t>PERRINEAU Ségolène</t>
  </si>
  <si>
    <t>Belaidi Lahcene</t>
  </si>
  <si>
    <t>AP-HP - Henri-Mondor - CEPI</t>
  </si>
  <si>
    <t>Bastuji-Garin</t>
  </si>
  <si>
    <t>AP-HP - Lariboisière - SP</t>
  </si>
  <si>
    <t>Segouin</t>
  </si>
  <si>
    <t>ASN - Expositions</t>
  </si>
  <si>
    <t>Nicoulet</t>
  </si>
  <si>
    <t>Institut Pasteur</t>
  </si>
  <si>
    <t>Fontanet</t>
  </si>
  <si>
    <t>Médecins du Monde</t>
  </si>
  <si>
    <t>Simon</t>
  </si>
  <si>
    <t>Abbvie</t>
  </si>
  <si>
    <t>Hervé-Bannier</t>
  </si>
  <si>
    <t>AP-HP - Hôtel-Dieu - URC Eco</t>
  </si>
  <si>
    <t>Durand-Zaleski</t>
  </si>
  <si>
    <t>Celgene</t>
  </si>
  <si>
    <t>Sabatin</t>
  </si>
  <si>
    <t>IRDES</t>
  </si>
  <si>
    <t>Raynaud</t>
  </si>
  <si>
    <t>Lilly</t>
  </si>
  <si>
    <t>Cazeneuve</t>
  </si>
  <si>
    <t>MSD - Affaires Médicales</t>
  </si>
  <si>
    <t>Blazy</t>
  </si>
  <si>
    <t>Roche</t>
  </si>
  <si>
    <t>Bastie</t>
  </si>
  <si>
    <t>Univ Dauphine - LEGOS</t>
  </si>
  <si>
    <t>Dormont</t>
  </si>
  <si>
    <t>Acsantis</t>
  </si>
  <si>
    <t>Depinoy</t>
  </si>
  <si>
    <t>BOBILLOT BENOîT</t>
  </si>
  <si>
    <t>Ernst &amp; Young</t>
  </si>
  <si>
    <t>Chabanier</t>
  </si>
  <si>
    <t>Valter Rémi</t>
  </si>
  <si>
    <t>HAS - Pertinence des soins</t>
  </si>
  <si>
    <t>Rodde-Dunet</t>
  </si>
  <si>
    <t>HAS - Qualité</t>
  </si>
  <si>
    <t>May-Michelangeli</t>
  </si>
  <si>
    <t>UNICANCER</t>
  </si>
  <si>
    <t>Flamant</t>
  </si>
  <si>
    <t>AP-HP - Bichat - DIM</t>
  </si>
  <si>
    <t>Van Gysel</t>
  </si>
  <si>
    <t>AP-HP - Cochin - DIM</t>
  </si>
  <si>
    <t>REBOUL-MARTY</t>
  </si>
  <si>
    <t>AP-HP - HEGP - Informatique</t>
  </si>
  <si>
    <t>Burgun</t>
  </si>
  <si>
    <t>AP-HP - Necker - Informatique</t>
  </si>
  <si>
    <t>AP-HP - WIND</t>
  </si>
  <si>
    <t>Daniel</t>
  </si>
  <si>
    <t>ATIH</t>
  </si>
  <si>
    <t>Dubois</t>
  </si>
  <si>
    <t>ELSAN - DIM</t>
  </si>
  <si>
    <t>Comar</t>
  </si>
  <si>
    <t>Ramsay - DIM</t>
  </si>
  <si>
    <t>GUIBERTEAU</t>
  </si>
  <si>
    <t>Saint-Joseph - DIM</t>
  </si>
  <si>
    <t>Buronfosse</t>
  </si>
  <si>
    <t>ANAP</t>
  </si>
  <si>
    <t>Schindler</t>
  </si>
  <si>
    <t>POIRAT LAURE</t>
  </si>
  <si>
    <t>AP-HP - HAD</t>
  </si>
  <si>
    <t>De Stampa</t>
  </si>
  <si>
    <t>ARS - Stratégie</t>
  </si>
  <si>
    <t>Leguen</t>
  </si>
  <si>
    <t>CNAM - Risques professionnels</t>
  </si>
  <si>
    <t>Jeantet</t>
  </si>
  <si>
    <t>Delamare Hugues</t>
  </si>
  <si>
    <t>CNSPFV</t>
  </si>
  <si>
    <t>Bretonniere</t>
  </si>
  <si>
    <t>EHESP</t>
  </si>
  <si>
    <t>Chambaud</t>
  </si>
  <si>
    <t>FNEHAD</t>
  </si>
  <si>
    <t>Noiriel</t>
  </si>
  <si>
    <t>HCAAM</t>
  </si>
  <si>
    <t>Brocas</t>
  </si>
  <si>
    <t>IGAS</t>
  </si>
  <si>
    <t>Destais</t>
  </si>
  <si>
    <t>IRIS Conseil</t>
  </si>
  <si>
    <t>Petitot</t>
  </si>
  <si>
    <t>M2A</t>
  </si>
  <si>
    <t>Plichart</t>
  </si>
  <si>
    <t>MASS - DGCS</t>
  </si>
  <si>
    <t>Cuvillier</t>
  </si>
  <si>
    <t>MASS - DGOS - Maladie Rare</t>
  </si>
  <si>
    <t>Courreges</t>
  </si>
  <si>
    <t>GARé MATHILDE</t>
  </si>
  <si>
    <t>MASS - DGOS - PF2</t>
  </si>
  <si>
    <t>MASS - DGOS - PF4</t>
  </si>
  <si>
    <t>MASS - DGOS - R1</t>
  </si>
  <si>
    <t>MASS - DGOS - R3</t>
  </si>
  <si>
    <t>MASS - DGOS - R5</t>
  </si>
  <si>
    <t>Corti Leonard</t>
  </si>
  <si>
    <t>MASS - DGS - ART51</t>
  </si>
  <si>
    <t>Salomon</t>
  </si>
  <si>
    <t>MASS - DGS - ATB</t>
  </si>
  <si>
    <t>MASS - DGS - CORUSS</t>
  </si>
  <si>
    <t>MASS - DGS - EA3</t>
  </si>
  <si>
    <t>MASS - DGS - MSR</t>
  </si>
  <si>
    <t>PETIT LOUISE</t>
  </si>
  <si>
    <t>MASS - DGS - PP1</t>
  </si>
  <si>
    <t>MASS - DGS - SP3</t>
  </si>
  <si>
    <t>MASS - DGS - SP4</t>
  </si>
  <si>
    <t>MASS - DREES</t>
  </si>
  <si>
    <t>Barlet</t>
  </si>
  <si>
    <t>MASS - DSS</t>
  </si>
  <si>
    <t>Wanecq</t>
  </si>
  <si>
    <t>MILDECA</t>
  </si>
  <si>
    <t>Bernard</t>
  </si>
  <si>
    <t>Santé Publique France - DAC</t>
  </si>
  <si>
    <t>Bourdillon</t>
  </si>
  <si>
    <t>Sambourg Jessica</t>
  </si>
  <si>
    <t>Santé Publique France - DATA</t>
  </si>
  <si>
    <t>Santé Publique France - DMI</t>
  </si>
  <si>
    <t>Santé Publique France - DMNTT</t>
  </si>
  <si>
    <t>Santé Publique France - DPPS</t>
  </si>
  <si>
    <t>Santé Publique France - DSE</t>
  </si>
  <si>
    <t>BERTRAND CAMILLE</t>
  </si>
  <si>
    <t>Solthis</t>
  </si>
  <si>
    <t>Pizzaro</t>
  </si>
  <si>
    <t>AP-HP - Raymond Poincaré - SP</t>
  </si>
  <si>
    <t>Josseran</t>
  </si>
  <si>
    <t>ARS - DPPS</t>
  </si>
  <si>
    <t>Serfaty</t>
  </si>
  <si>
    <t>ARS - DPSRI</t>
  </si>
  <si>
    <t>Ginot</t>
  </si>
  <si>
    <t>AP-HP - Cochin - URC</t>
  </si>
  <si>
    <t>Tréluyer</t>
  </si>
  <si>
    <t>AP-HP - Necker - Biostatistiques</t>
  </si>
  <si>
    <t>Jais</t>
  </si>
  <si>
    <t>Quatrecoups Axelle</t>
  </si>
  <si>
    <t>AP-HP - Necker - URC</t>
  </si>
  <si>
    <t>AP-HP - Pitié - BIOSPIM</t>
  </si>
  <si>
    <t>Tubach</t>
  </si>
  <si>
    <t>AP-HP - Robert Debré - CEC</t>
  </si>
  <si>
    <t>Alberti</t>
  </si>
  <si>
    <t>Institut Gustave Roussy</t>
  </si>
  <si>
    <t>Benhamou</t>
  </si>
  <si>
    <t>Agence Biomédecine</t>
  </si>
  <si>
    <t>Perel</t>
  </si>
  <si>
    <t>LEKEUFACK MEKUIKO - DJEDJE JOëLLE</t>
  </si>
  <si>
    <t>ANSES</t>
  </si>
  <si>
    <t>Bloch</t>
  </si>
  <si>
    <t>ANSM - Epidémiologie</t>
  </si>
  <si>
    <t>Ghislain</t>
  </si>
  <si>
    <t>AP-HP - Avicenne - Nutrition</t>
  </si>
  <si>
    <t>Hercberg</t>
  </si>
  <si>
    <t>AP-HP - Hôtel-Dieu - CEC</t>
  </si>
  <si>
    <t>Ravaud</t>
  </si>
  <si>
    <t>CNAM - Pathologies et Patients</t>
  </si>
  <si>
    <t>Fagot-Campagna</t>
  </si>
  <si>
    <t>CNAM - Santé Publique</t>
  </si>
  <si>
    <t>Weill</t>
  </si>
  <si>
    <t>Brudon Alexandre</t>
  </si>
  <si>
    <t>INCa</t>
  </si>
  <si>
    <t>Bousquet</t>
  </si>
  <si>
    <t>INSERM - CépiDc</t>
  </si>
  <si>
    <t>Rey</t>
  </si>
  <si>
    <t>INSERM - CESP - Economie de la santé</t>
  </si>
  <si>
    <t>Pelletier-Fleury</t>
  </si>
  <si>
    <t>Morel De Lacolombe De Lachapelle D'Apc Antoinette</t>
  </si>
  <si>
    <t>INSERM - CESP - Genostat</t>
  </si>
  <si>
    <t>Broet</t>
  </si>
  <si>
    <t>INSERM - CESP - Neuroépidémiologie</t>
  </si>
  <si>
    <t>Elbaz</t>
  </si>
  <si>
    <t>INSERM - CESP - VIH-Pédiatrie</t>
  </si>
  <si>
    <t>Meyer</t>
  </si>
  <si>
    <t>INSERM - CRESS - ECSTRA</t>
  </si>
  <si>
    <t>Chevret</t>
  </si>
  <si>
    <t>INSERM - CRESS - EpiAgeing</t>
  </si>
  <si>
    <t>Archana</t>
  </si>
  <si>
    <t>INSERM - CRESS - EREN</t>
  </si>
  <si>
    <t>INSERM - CRESS - METHODS</t>
  </si>
  <si>
    <t>Thomas Bérenger</t>
  </si>
  <si>
    <t>INSERM - CRESS - ORCHAD</t>
  </si>
  <si>
    <t>Charles</t>
  </si>
  <si>
    <t>INSERM - IAME - Biostatistiques</t>
  </si>
  <si>
    <t>Mentré</t>
  </si>
  <si>
    <t>INSERM - iPLESP - Equipe 1</t>
  </si>
  <si>
    <t>Boelle</t>
  </si>
  <si>
    <t>INSERM - U669 - Santé Mentale</t>
  </si>
  <si>
    <t>Falissard</t>
  </si>
  <si>
    <t>INSERM - U946 - Epidémiologie Génétique</t>
  </si>
  <si>
    <t>Demenais</t>
  </si>
  <si>
    <t>LAILLER GREGORY</t>
  </si>
  <si>
    <t>INSERM - U980 - U1163 Génétique</t>
  </si>
  <si>
    <t>Abel</t>
  </si>
  <si>
    <t>IQVIA</t>
  </si>
  <si>
    <t>Maravic</t>
  </si>
  <si>
    <t>OFDT</t>
  </si>
  <si>
    <t>Morel D'Arleux</t>
  </si>
  <si>
    <t>ORS</t>
  </si>
  <si>
    <t>Sénécal</t>
  </si>
  <si>
    <t>AP-HP - Cochin - Ethique</t>
  </si>
  <si>
    <t>Fournier</t>
  </si>
  <si>
    <t>EHESS - IRIS</t>
  </si>
  <si>
    <t>Chariot</t>
  </si>
  <si>
    <t>INSERM - CERMES 3</t>
  </si>
  <si>
    <t>Gaudillère</t>
  </si>
  <si>
    <t>INSERM - iPLESP - Equipe 7</t>
  </si>
  <si>
    <t>Melchior</t>
  </si>
  <si>
    <t>Funck-Brentano Théo</t>
  </si>
  <si>
    <t>Univ Paris 13 - LEPS</t>
  </si>
  <si>
    <t>Gagnayre</t>
  </si>
  <si>
    <t>LERNER IVAN</t>
  </si>
  <si>
    <t>Patton Jennyfer</t>
  </si>
  <si>
    <t>VANHAESEBROUCK ALEXIS</t>
  </si>
  <si>
    <t>Monluc Sébastien</t>
  </si>
  <si>
    <t>BOUCHERON PAULINE</t>
  </si>
  <si>
    <t>Rakover Arthur</t>
  </si>
  <si>
    <t>LUU VINH-PHUC</t>
  </si>
  <si>
    <t>Trioux Théo</t>
  </si>
  <si>
    <t>HAMAIDE-DEFROCOURT FLORENT</t>
  </si>
  <si>
    <t>KYBURZ YAN</t>
  </si>
  <si>
    <t>Pierre Olivier</t>
  </si>
  <si>
    <t>OUVERT P2</t>
  </si>
  <si>
    <t>AP-HP - Avicenne - Informatique</t>
  </si>
  <si>
    <t>Duclos</t>
  </si>
  <si>
    <t>AP-HP - Bicêtre - DIM</t>
  </si>
  <si>
    <t>Frank</t>
  </si>
  <si>
    <t>AP-HP - Bicêtre - Epidemiologie</t>
  </si>
  <si>
    <t>AP-HP - Bichat - Biostatistiques - DEBRC</t>
  </si>
  <si>
    <t>AP-HP - CPIAS</t>
  </si>
  <si>
    <t>Astagneau</t>
  </si>
  <si>
    <t>AP-HP - HEGP - Addictologie</t>
  </si>
  <si>
    <t>Le Faou</t>
  </si>
  <si>
    <t>SURNOMBRE validant</t>
  </si>
  <si>
    <t>LAFONT CHARLOTTE</t>
  </si>
  <si>
    <t>AP-HP - Henri-Mondor - Epidémiologie Clinique</t>
  </si>
  <si>
    <t>Brunetti Antoine</t>
  </si>
  <si>
    <t>AP-HP - Saint Antoine - SP</t>
  </si>
  <si>
    <t>Carrat</t>
  </si>
  <si>
    <t>AP-HP - Saint-Louis - Biostatistiques</t>
  </si>
  <si>
    <t>ARS - CIRE</t>
  </si>
  <si>
    <t>Lepoutre</t>
  </si>
  <si>
    <t>CG93 - Prévention</t>
  </si>
  <si>
    <t>Marmier</t>
  </si>
  <si>
    <t>INSERM - CESP - Oncostat</t>
  </si>
  <si>
    <t>Michiels</t>
  </si>
  <si>
    <t>INSERM - CRESS - EPOPé</t>
  </si>
  <si>
    <t>Ancel</t>
  </si>
  <si>
    <t>PLUVINAGE BAPTISTE</t>
  </si>
  <si>
    <t>INSERM - iPLESP - Equipe 2</t>
  </si>
  <si>
    <t>INSERM - U970 - Epidémio Cardiovasculaire</t>
  </si>
  <si>
    <t>Jouven</t>
  </si>
  <si>
    <t>Institut Curie - Biométrie</t>
  </si>
  <si>
    <t>Savignoni</t>
  </si>
  <si>
    <t>Melun - SP</t>
  </si>
  <si>
    <t>Vignier</t>
  </si>
  <si>
    <t>MGEN</t>
  </si>
  <si>
    <t>Ould-Kaci</t>
  </si>
  <si>
    <t>Rothschild</t>
  </si>
  <si>
    <t>NAJEAN MARIE</t>
  </si>
  <si>
    <t>HOISNARD LEA</t>
  </si>
  <si>
    <t>LAM LAURENT</t>
  </si>
  <si>
    <t>PRIEUR CONSTANCE</t>
  </si>
  <si>
    <t>VEIL RAPHAEL</t>
  </si>
  <si>
    <t>CRESSENS SIMON</t>
  </si>
  <si>
    <t>ARNAUD AUDREY</t>
  </si>
  <si>
    <t>SQUARA PIERRE ALEXANDRE</t>
  </si>
  <si>
    <t>VERNET RAPHAEL</t>
  </si>
  <si>
    <t>NGUYEN DINH PHONG</t>
  </si>
  <si>
    <t>MANEA IOANA</t>
  </si>
  <si>
    <t>Rayapoulle Alexis</t>
  </si>
  <si>
    <t>HAMRI YASSINE</t>
  </si>
  <si>
    <t>Belnou Pierre</t>
  </si>
  <si>
    <t>Harizi Rafik</t>
  </si>
  <si>
    <t>Mathieu Pauline</t>
  </si>
  <si>
    <t>Daniel Nicolas</t>
  </si>
  <si>
    <t>Martin Guillaume</t>
  </si>
  <si>
    <t>Bellamine Ali</t>
  </si>
  <si>
    <t>Mulier Guillaume</t>
  </si>
  <si>
    <t>Luan Louise</t>
  </si>
  <si>
    <t>Paternoster Morgane</t>
  </si>
  <si>
    <t>Bederede Ulysse</t>
  </si>
  <si>
    <t>Gallien Yves</t>
  </si>
  <si>
    <t>Guyonvarch Ophélie</t>
  </si>
  <si>
    <t>Morinet Sarah</t>
  </si>
  <si>
    <t>Cyrille Stacy</t>
  </si>
  <si>
    <t>Martin Laura</t>
  </si>
  <si>
    <t>Miller - Miller Ferrant Daphnis</t>
  </si>
  <si>
    <t>KING JESSICA</t>
  </si>
  <si>
    <t>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</si>
</sst>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/>
    <font>
      <b/>
      <sz val="10.0"/>
      <color rgb="FFFFFFFF"/>
      <name val="Calibri"/>
    </font>
    <font>
      <name val="Arial"/>
    </font>
    <font>
      <color rgb="FF666666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4F81BD"/>
        <bgColor rgb="FF4F81BD"/>
      </patternFill>
    </fill>
    <fill>
      <patternFill patternType="solid">
        <fgColor rgb="FF4A86E8"/>
        <bgColor rgb="FF4A86E8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ont="1">
      <alignment horizontal="center"/>
    </xf>
    <xf borderId="1" fillId="2" fontId="2" numFmtId="0" xfId="0" applyAlignment="1" applyBorder="1" applyFont="1">
      <alignment horizontal="left"/>
    </xf>
    <xf borderId="2" fillId="2" fontId="2" numFmtId="0" xfId="0" applyAlignment="1" applyBorder="1" applyFont="1">
      <alignment horizontal="left" readingOrder="0" shrinkToFit="0" wrapText="1"/>
    </xf>
    <xf borderId="2" fillId="2" fontId="2" numFmtId="0" xfId="0" applyAlignment="1" applyBorder="1" applyFont="1">
      <alignment horizontal="center" readingOrder="0" shrinkToFit="0" wrapText="1"/>
    </xf>
    <xf borderId="2" fillId="2" fontId="2" numFmtId="0" xfId="0" applyAlignment="1" applyBorder="1" applyFont="1">
      <alignment horizontal="center" shrinkToFit="0" wrapText="1"/>
    </xf>
    <xf borderId="0" fillId="0" fontId="1" numFmtId="10" xfId="0" applyAlignment="1" applyFont="1" applyNumberFormat="1">
      <alignment readingOrder="0"/>
    </xf>
    <xf borderId="0" fillId="0" fontId="3" numFmtId="0" xfId="0" applyAlignment="1" applyFont="1">
      <alignment horizontal="right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readingOrder="0"/>
    </xf>
    <xf borderId="0" fillId="0" fontId="3" numFmtId="0" xfId="0" applyAlignment="1" applyFont="1">
      <alignment readingOrder="0" shrinkToFit="0" vertical="bottom" wrapText="0"/>
    </xf>
    <xf borderId="4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4" fillId="3" fontId="1" numFmtId="0" xfId="0" applyAlignment="1" applyBorder="1" applyFill="1" applyFont="1">
      <alignment horizontal="center" readingOrder="0"/>
    </xf>
    <xf borderId="3" fillId="4" fontId="1" numFmtId="0" xfId="0" applyAlignment="1" applyBorder="1" applyFill="1" applyFont="1">
      <alignment horizontal="center" readingOrder="0"/>
    </xf>
    <xf borderId="3" fillId="5" fontId="1" numFmtId="0" xfId="0" applyAlignment="1" applyBorder="1" applyFill="1" applyFont="1">
      <alignment horizontal="center" readingOrder="0"/>
    </xf>
    <xf borderId="3" fillId="3" fontId="1" numFmtId="0" xfId="0" applyAlignment="1" applyBorder="1" applyFont="1">
      <alignment horizontal="center" readingOrder="0"/>
    </xf>
    <xf borderId="0" fillId="0" fontId="3" numFmtId="0" xfId="0" applyAlignment="1" applyFont="1">
      <alignment shrinkToFit="0" vertical="bottom" wrapText="0"/>
    </xf>
    <xf borderId="5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readingOrder="0"/>
    </xf>
    <xf borderId="0" fillId="6" fontId="4" numFmtId="0" xfId="0" applyAlignment="1" applyFill="1" applyFont="1">
      <alignment readingOrder="0"/>
    </xf>
    <xf borderId="0" fillId="7" fontId="1" numFmtId="0" xfId="0" applyAlignment="1" applyFill="1" applyFont="1">
      <alignment readingOrder="0"/>
    </xf>
    <xf borderId="0" fillId="7" fontId="1" numFmtId="0" xfId="0" applyFont="1"/>
    <xf borderId="5" fillId="6" fontId="4" numFmtId="0" xfId="0" applyAlignment="1" applyBorder="1" applyFont="1">
      <alignment horizontal="center" readingOrder="0"/>
    </xf>
    <xf borderId="0" fillId="6" fontId="4" numFmtId="0" xfId="0" applyAlignment="1" applyFont="1">
      <alignment horizontal="center" readingOrder="0"/>
    </xf>
    <xf borderId="5" fillId="7" fontId="1" numFmtId="0" xfId="0" applyAlignment="1" applyBorder="1" applyFont="1">
      <alignment horizontal="center" readingOrder="0"/>
    </xf>
    <xf borderId="5" fillId="6" fontId="4" numFmtId="0" xfId="0" applyAlignment="1" applyBorder="1" applyFont="1">
      <alignment readingOrder="0"/>
    </xf>
    <xf borderId="0" fillId="7" fontId="1" numFmtId="0" xfId="0" applyAlignment="1" applyFont="1">
      <alignment horizontal="center" readingOrder="0"/>
    </xf>
    <xf borderId="5" fillId="7" fontId="1" numFmtId="0" xfId="0" applyAlignment="1" applyBorder="1" applyFont="1">
      <alignment readingOrder="0"/>
    </xf>
    <xf borderId="0" fillId="6" fontId="4" numFmtId="0" xfId="0" applyFont="1"/>
    <xf borderId="0" fillId="0" fontId="1" numFmtId="0" xfId="0" applyAlignment="1" applyFont="1">
      <alignment readingOrder="0"/>
    </xf>
    <xf borderId="0" fillId="0" fontId="3" numFmtId="0" xfId="0" applyAlignment="1" applyFont="1">
      <alignment horizontal="left" readingOrder="0" shrinkToFit="0" vertical="bottom" wrapText="0"/>
    </xf>
    <xf borderId="0" fillId="0" fontId="1" numFmtId="0" xfId="0" applyAlignment="1" applyFont="1">
      <alignment horizontal="left"/>
    </xf>
    <xf borderId="5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6" fillId="0" fontId="5" numFmtId="0" xfId="0" applyAlignment="1" applyBorder="1" applyFont="1">
      <alignment horizontal="right" readingOrder="0" vertical="bottom"/>
    </xf>
    <xf borderId="6" fillId="0" fontId="5" numFmtId="0" xfId="0" applyAlignment="1" applyBorder="1" applyFont="1">
      <alignment readingOrder="0" vertical="bottom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4">
    <dxf>
      <font>
        <color rgb="FF666666"/>
      </font>
      <fill>
        <patternFill patternType="solid">
          <fgColor rgb="FFB7B7B7"/>
          <bgColor rgb="FFB7B7B7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00FFFF"/>
          <bgColor rgb="FF00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5.29"/>
    <col customWidth="1" min="2" max="2" width="6.57"/>
    <col customWidth="1" min="3" max="3" width="5.71"/>
    <col customWidth="1" min="4" max="4" width="21.86"/>
    <col customWidth="1" min="5" max="5" width="9.14"/>
    <col customWidth="1" min="6" max="6" width="4.29"/>
    <col customWidth="1" min="7" max="7" width="28.0"/>
    <col customWidth="1" min="8" max="8" width="15.86"/>
    <col customWidth="1" min="9" max="9" width="20.29"/>
    <col customWidth="1" hidden="1" min="10" max="10" width="20.29"/>
    <col customWidth="1" min="11" max="13" width="4.29"/>
    <col customWidth="1" min="14" max="14" width="36.86"/>
    <col customWidth="1" hidden="1" min="15" max="15" width="9.29"/>
    <col customWidth="1" min="16" max="16" width="7.57"/>
    <col customWidth="1" min="17" max="17" width="36.86"/>
    <col customWidth="1" hidden="1" min="18" max="18" width="9.29"/>
    <col customWidth="1" min="19" max="19" width="7.57"/>
    <col customWidth="1" min="20" max="20" width="36.86"/>
    <col customWidth="1" hidden="1" min="21" max="21" width="9.29"/>
    <col customWidth="1" min="22" max="22" width="7.57"/>
  </cols>
  <sheetData>
    <row r="1">
      <c r="B1" s="1"/>
      <c r="C1" s="1"/>
      <c r="D1" s="3" t="s">
        <v>1</v>
      </c>
      <c r="E1" s="3">
        <f>COUNTIF($I$6:$I$476,11001377)</f>
        <v>1</v>
      </c>
      <c r="G1" s="1">
        <f>COUNTA(K6:K51)</f>
        <v>43</v>
      </c>
      <c r="H1" s="1"/>
      <c r="N1" s="1">
        <f>COUNTA(C6:C51)</f>
        <v>43</v>
      </c>
      <c r="O1" s="1"/>
      <c r="Q1" s="1"/>
      <c r="R1" s="1"/>
      <c r="T1" s="1"/>
      <c r="U1" s="1"/>
    </row>
    <row r="2">
      <c r="A2" s="1"/>
      <c r="B2" s="1"/>
      <c r="C2" s="1"/>
      <c r="D2" s="3" t="s">
        <v>4</v>
      </c>
      <c r="E2" s="3">
        <f>COUNTIF($I$6:$I$476,11001346)</f>
        <v>5</v>
      </c>
      <c r="G2" s="1">
        <f>COUNT(A6:A51)</f>
        <v>45</v>
      </c>
      <c r="H2" s="1"/>
      <c r="N2" s="1">
        <f>COUNT(A6:A51)</f>
        <v>45</v>
      </c>
      <c r="O2" s="1"/>
      <c r="Q2" s="1"/>
      <c r="R2" s="1"/>
      <c r="T2" s="1"/>
      <c r="U2" s="1"/>
    </row>
    <row r="3">
      <c r="A3" s="1"/>
      <c r="B3" s="1"/>
      <c r="C3" s="1"/>
      <c r="D3" s="3" t="s">
        <v>7</v>
      </c>
      <c r="E3" s="3">
        <f>COUNTIF($I$6:$I$476,11004233)</f>
        <v>3</v>
      </c>
      <c r="G3" s="9">
        <f>G1/G2</f>
        <v>0.9555555556</v>
      </c>
      <c r="H3" s="9"/>
      <c r="N3" s="9">
        <f>N1/N2</f>
        <v>0.9555555556</v>
      </c>
      <c r="O3" s="1"/>
      <c r="Q3" s="1"/>
      <c r="R3" s="1"/>
      <c r="T3" s="1"/>
      <c r="U3" s="1"/>
    </row>
    <row r="4">
      <c r="A4" s="1"/>
      <c r="B4" s="1"/>
      <c r="C4" s="1"/>
      <c r="D4" s="1"/>
      <c r="E4" s="1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3" t="s">
        <v>11</v>
      </c>
      <c r="B5" s="13" t="s">
        <v>14</v>
      </c>
      <c r="C5" s="13" t="s">
        <v>19</v>
      </c>
      <c r="D5" s="13" t="s">
        <v>15</v>
      </c>
      <c r="E5" s="13" t="s">
        <v>16</v>
      </c>
      <c r="F5" s="15" t="s">
        <v>0</v>
      </c>
      <c r="G5" s="16" t="s">
        <v>17</v>
      </c>
      <c r="H5" s="16" t="s">
        <v>5</v>
      </c>
      <c r="I5" s="13" t="s">
        <v>3</v>
      </c>
      <c r="J5" s="13" t="s">
        <v>18</v>
      </c>
      <c r="K5" s="17">
        <v>1.0</v>
      </c>
      <c r="L5" s="18">
        <v>2.0</v>
      </c>
      <c r="M5" s="19">
        <v>3.0</v>
      </c>
      <c r="N5" s="17" t="s">
        <v>17</v>
      </c>
      <c r="O5" s="20" t="s">
        <v>3</v>
      </c>
      <c r="P5" s="20" t="s">
        <v>18</v>
      </c>
      <c r="Q5" s="18" t="s">
        <v>17</v>
      </c>
      <c r="R5" s="18" t="s">
        <v>3</v>
      </c>
      <c r="S5" s="18" t="s">
        <v>18</v>
      </c>
      <c r="T5" s="19" t="s">
        <v>17</v>
      </c>
      <c r="U5" s="19" t="s">
        <v>3</v>
      </c>
      <c r="V5" s="19" t="s">
        <v>18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26</v>
      </c>
      <c r="AD5" s="1" t="s">
        <v>27</v>
      </c>
      <c r="AE5" s="1" t="s">
        <v>28</v>
      </c>
      <c r="AF5" s="1" t="s">
        <v>29</v>
      </c>
      <c r="AG5" s="1" t="s">
        <v>30</v>
      </c>
      <c r="AH5" s="1" t="s">
        <v>31</v>
      </c>
    </row>
    <row r="6">
      <c r="A6" s="1">
        <v>1.0</v>
      </c>
      <c r="C6" s="1">
        <v>1.0</v>
      </c>
      <c r="D6" s="1" t="s">
        <v>32</v>
      </c>
      <c r="E6" s="1">
        <v>10.0</v>
      </c>
      <c r="F6" s="22">
        <f>K6</f>
        <v>9</v>
      </c>
      <c r="G6" s="3" t="str">
        <f>IFERROR(VLOOKUP(F6,'Liste stages'!$A$2:$F$500,2,FALSE), "")</f>
        <v>Médecins du Monde</v>
      </c>
      <c r="H6" s="3" t="str">
        <f>IFERROR(VLOOKUP(F6,'Liste stages'!$A$2:$F$500,4,FALSE), "")</f>
        <v>Simon</v>
      </c>
      <c r="I6" s="1">
        <f>IFERROR(VLOOKUP(F6,'Liste stages'!$A$2:$F$500,3,FALSE), "")</f>
        <v>11001633</v>
      </c>
      <c r="J6" s="1">
        <f>IFERROR(LOOKUP(F6,'Liste stages'!$A$2:$A$108,'Liste stages'!$E$2:$E$108)-COUNTIF($F$6:F6,F6))</f>
        <v>0</v>
      </c>
      <c r="K6" s="23">
        <v>9.0</v>
      </c>
      <c r="N6" s="23" t="str">
        <f>IFERROR(VLOOKUP(K6,'Liste stages'!$A$2:$F$500,2,FALSE), "")</f>
        <v>Médecins du Monde</v>
      </c>
      <c r="O6" s="1">
        <f>IFERROR(VLOOKUP(K6,'Liste stages'!$A$2:$F$500,3,FALSE), "")</f>
        <v>11001633</v>
      </c>
      <c r="P6" s="1">
        <f>IFERROR(LOOKUP(K6,'Liste stages'!$A$2:$A$108,'Liste stages'!$E$2:$E$108)-COUNTIF($F$6:F6,K6))</f>
        <v>0</v>
      </c>
      <c r="Q6" s="1" t="str">
        <f>IFERROR(VLOOKUP(L6,'Liste stages'!$A$2:$F$500,2,FALSE), "")</f>
        <v/>
      </c>
      <c r="R6" s="1" t="str">
        <f>IFERROR(VLOOKUP(L6,'Liste stages'!$A$2:$F$500,3,FALSE), "")</f>
        <v/>
      </c>
      <c r="S6" s="1" t="str">
        <f>IFERROR(LOOKUP(L6,'Liste stages'!$A$2:$A$108,'Liste stages'!$E$2:$E$108)-COUNTIF($F$6:F6,L6))</f>
        <v/>
      </c>
      <c r="T6" s="1" t="str">
        <f>IFERROR(VLOOKUP(M6,'Liste stages'!$A$2:$F$500,2,FALSE), "")</f>
        <v/>
      </c>
      <c r="U6" s="1" t="str">
        <f>IFERROR(VLOOKUP(M6,'Liste stages'!$A$2:$F$500,3,FALSE), "")</f>
        <v/>
      </c>
      <c r="V6" s="1" t="str">
        <f>IFERROR(LOOKUP(M6,'Liste stages'!$A$2:$A$108,'Liste stages'!$E$2:$E$108)-COUNTIF($F$6:F6,M6))</f>
        <v/>
      </c>
      <c r="AC6" t="str">
        <f>IFERROR(LOOKUP(W6,'Liste stages Socle'!$A$2:$A$30,'Liste stages Socle'!$E$2:$E$30)-COUNTIF($F$6:F6,W6))</f>
        <v/>
      </c>
      <c r="AD6" t="str">
        <f>IFERROR(LOOKUP(X6,'Liste stages Socle'!$A$2:$A$30,'Liste stages Socle'!$E$2:$E$30)-COUNTIF($F$6:F6,X6))</f>
        <v/>
      </c>
      <c r="AE6" t="str">
        <f>IFERROR(LOOKUP(Y6,'Liste stages Socle'!$A$2:$A$30,'Liste stages Socle'!$E$2:$E$30)-COUNTIF($F$6:F6,Y6))</f>
        <v/>
      </c>
      <c r="AF6" t="str">
        <f>IFERROR(LOOKUP(Z6,'Liste stages Socle'!$A$2:$A$30,'Liste stages Socle'!$E$2:$E$30)-COUNTIF($F$6:F6,Z6))</f>
        <v/>
      </c>
      <c r="AG6" t="str">
        <f>IFERROR(LOOKUP(AA6,'Liste stages Socle'!$A$2:$A$30,'Liste stages Socle'!$E$2:$E$30)-COUNTIF($F$6:F6,AA6))</f>
        <v/>
      </c>
      <c r="AH6" t="str">
        <f>IFERROR(LOOKUP(AB6,'Liste stages Socle'!$A$2:$A$30,'Liste stages Socle'!$E$2:$E$30)-COUNTIF($F$6:F6,AB6))</f>
        <v/>
      </c>
    </row>
    <row r="7">
      <c r="A7" s="24">
        <v>2.0</v>
      </c>
      <c r="B7" s="24"/>
      <c r="C7" s="24"/>
      <c r="D7" s="24" t="s">
        <v>62</v>
      </c>
      <c r="E7" s="24">
        <v>7.0</v>
      </c>
      <c r="F7" s="27" t="str">
        <f t="shared" ref="F7:F51" si="1">IF(P7&gt;0,K7,IF(S7&gt;0,L7,IF(V7&gt;0,M7,IF(ISBLANK(K7),"", "Pas de place"))))</f>
        <v/>
      </c>
      <c r="G7" s="28" t="str">
        <f>IFERROR(VLOOKUP(F7,'Liste stages'!$A$2:$F$501,2,FALSE), IF(ISBLANK(K7),"", "Pas de place"))</f>
        <v/>
      </c>
      <c r="H7" s="28" t="str">
        <f>IFERROR(VLOOKUP(F7,'Liste stages'!$A$2:$F$500,4,FALSE), "")</f>
        <v/>
      </c>
      <c r="I7" s="24" t="str">
        <f>IFERROR(VLOOKUP(F7,'Liste stages'!$A$2:$F$501,3,FALSE), "")</f>
        <v/>
      </c>
      <c r="J7" s="24" t="str">
        <f>IFERROR(LOOKUP(F7,'Liste stages'!$A$2:$A$108,'Liste stages'!$E$2:$E$108)-COUNTIF($F$6:F7,F7))</f>
        <v/>
      </c>
      <c r="K7" s="30"/>
      <c r="L7" s="24"/>
      <c r="M7" s="24"/>
      <c r="N7" s="30" t="str">
        <f>IFERROR(VLOOKUP(K7,'Liste stages'!$A$2:$F$500,2,FALSE), "")</f>
        <v/>
      </c>
      <c r="O7" s="24" t="str">
        <f>IFERROR(VLOOKUP(K7,'Liste stages'!$A$2:$F$500,3,FALSE), "")</f>
        <v/>
      </c>
      <c r="P7" s="24" t="str">
        <f>IFERROR(LOOKUP(K7,'Liste stages'!$A$2:$A$108,'Liste stages'!$E$2:$E$108)-COUNTIF($F$6:F6,K7))</f>
        <v/>
      </c>
      <c r="Q7" s="24" t="str">
        <f>IFERROR(VLOOKUP(L7,'Liste stages'!$A$2:$F$500,2,FALSE), "")</f>
        <v/>
      </c>
      <c r="R7" s="24" t="str">
        <f>IFERROR(VLOOKUP(L7,'Liste stages'!$A$2:$F$500,3,FALSE), "")</f>
        <v/>
      </c>
      <c r="S7" s="24" t="str">
        <f>IFERROR(LOOKUP(L7,'Liste stages'!$A$2:$A$108,'Liste stages'!$E$2:$E$108)-COUNTIF($F$6:F6,L7))</f>
        <v/>
      </c>
      <c r="T7" s="24" t="str">
        <f>IFERROR(VLOOKUP(M7,'Liste stages'!$A$2:$F$500,2,FALSE), "")</f>
        <v/>
      </c>
      <c r="U7" s="24" t="str">
        <f>IFERROR(VLOOKUP(M7,'Liste stages'!$A$2:$F$500,3,FALSE), "")</f>
        <v/>
      </c>
      <c r="V7" s="24" t="str">
        <f>IFERROR(LOOKUP(M7,'Liste stages'!$A$2:$A$108,'Liste stages'!$E$2:$E$108)-COUNTIF($F$6:F6,M7))</f>
        <v/>
      </c>
      <c r="W7" s="33"/>
      <c r="X7" s="33"/>
      <c r="Y7" s="33"/>
      <c r="Z7" s="33"/>
      <c r="AA7" s="33"/>
      <c r="AB7" s="33"/>
      <c r="AC7" s="33" t="str">
        <f>IFERROR(LOOKUP(W7,'Liste stages Socle'!$A$2:$A$30,'Liste stages Socle'!$E$2:$E$30)-COUNTIF($F$6:F7,W7))</f>
        <v/>
      </c>
      <c r="AD7" s="33" t="str">
        <f>IFERROR(LOOKUP(X7,'Liste stages Socle'!$A$2:$A$30,'Liste stages Socle'!$E$2:$E$30)-COUNTIF($F$6:F7,X7))</f>
        <v/>
      </c>
      <c r="AE7" s="33" t="str">
        <f>IFERROR(LOOKUP(Y7,'Liste stages Socle'!$A$2:$A$30,'Liste stages Socle'!$E$2:$E$30)-COUNTIF($F$6:F7,Y7))</f>
        <v/>
      </c>
      <c r="AF7" s="33" t="str">
        <f>IFERROR(LOOKUP(Z7,'Liste stages Socle'!$A$2:$A$30,'Liste stages Socle'!$E$2:$E$30)-COUNTIF($F$6:F7,Z7))</f>
        <v/>
      </c>
      <c r="AG7" s="33" t="str">
        <f>IFERROR(LOOKUP(AA7,'Liste stages Socle'!$A$2:$A$30,'Liste stages Socle'!$E$2:$E$30)-COUNTIF($F$6:F7,AA7))</f>
        <v/>
      </c>
      <c r="AH7" s="33" t="str">
        <f>IFERROR(LOOKUP(AB7,'Liste stages Socle'!$A$2:$A$30,'Liste stages Socle'!$E$2:$E$30)-COUNTIF($F$6:F7,AB7))</f>
        <v/>
      </c>
    </row>
    <row r="8">
      <c r="A8" s="1">
        <v>3.0</v>
      </c>
      <c r="B8" s="1"/>
      <c r="C8" s="1">
        <v>1.0</v>
      </c>
      <c r="D8" s="34" t="s">
        <v>91</v>
      </c>
      <c r="E8" s="34">
        <v>7.0</v>
      </c>
      <c r="F8" s="29">
        <f t="shared" si="1"/>
        <v>71</v>
      </c>
      <c r="G8" s="3" t="str">
        <f>IFERROR(VLOOKUP(F8,'Liste stages'!$A$2:$F$501,2,FALSE), IF(ISBLANK(K8),"", "Pas de place"))</f>
        <v>Santé Publique France - DPPS</v>
      </c>
      <c r="H8" s="3" t="str">
        <f>IFERROR(VLOOKUP(F8,'Liste stages'!$A$2:$F$500,4,FALSE), "")</f>
        <v>Bourdillon</v>
      </c>
      <c r="I8" s="25">
        <f>IFERROR(VLOOKUP(F8,'Liste stages'!$A$2:$F$501,3,FALSE), "")</f>
        <v>11004233</v>
      </c>
      <c r="J8" s="1">
        <f>IFERROR(LOOKUP(F8,'Liste stages'!$A$2:$A$108,'Liste stages'!$E$2:$E$108)-COUNTIF($F$6:F8,F8))</f>
        <v>1</v>
      </c>
      <c r="K8" s="23">
        <v>71.0</v>
      </c>
      <c r="N8" s="23" t="str">
        <f>IFERROR(VLOOKUP(K8,'Liste stages'!$A$2:$F$500,2,FALSE), "")</f>
        <v>Santé Publique France - DPPS</v>
      </c>
      <c r="O8" s="1">
        <f>IFERROR(VLOOKUP(K8,'Liste stages'!$A$2:$F$500,3,FALSE), "")</f>
        <v>11004233</v>
      </c>
      <c r="P8" s="1">
        <f>IFERROR(LOOKUP(K8,'Liste stages'!$A$2:$A$108,'Liste stages'!$E$2:$E$108)-COUNTIF($F$6:F7,K8))</f>
        <v>2</v>
      </c>
      <c r="Q8" s="1" t="str">
        <f>IFERROR(VLOOKUP(L8,'Liste stages'!$A$2:$F$500,2,FALSE), "")</f>
        <v/>
      </c>
      <c r="R8" s="1" t="str">
        <f>IFERROR(VLOOKUP(L8,'Liste stages'!$A$2:$F$500,3,FALSE), "")</f>
        <v/>
      </c>
      <c r="S8" s="1" t="str">
        <f>IFERROR(LOOKUP(L8,'Liste stages'!$A$2:$A$108,'Liste stages'!$E$2:$E$108)-COUNTIF($F$6:F7,L8))</f>
        <v/>
      </c>
      <c r="T8" s="1" t="str">
        <f>IFERROR(VLOOKUP(M8,'Liste stages'!$A$2:$F$500,2,FALSE), "")</f>
        <v/>
      </c>
      <c r="U8" s="1" t="str">
        <f>IFERROR(VLOOKUP(M8,'Liste stages'!$A$2:$F$500,3,FALSE), "")</f>
        <v/>
      </c>
      <c r="V8" s="1" t="str">
        <f>IFERROR(LOOKUP(M8,'Liste stages'!$A$2:$A$108,'Liste stages'!$E$2:$E$108)-COUNTIF($F$6:F7,M8))</f>
        <v/>
      </c>
      <c r="AC8" t="str">
        <f>IFERROR(LOOKUP(W8,'Liste stages Socle'!$A$2:$A$30,'Liste stages Socle'!$E$2:$E$30)-COUNTIF($F$6:F8,W8))</f>
        <v/>
      </c>
      <c r="AD8" t="str">
        <f>IFERROR(LOOKUP(X8,'Liste stages Socle'!$A$2:$A$30,'Liste stages Socle'!$E$2:$E$30)-COUNTIF($F$6:F8,X8))</f>
        <v/>
      </c>
      <c r="AE8" t="str">
        <f>IFERROR(LOOKUP(Y8,'Liste stages Socle'!$A$2:$A$30,'Liste stages Socle'!$E$2:$E$30)-COUNTIF($F$6:F8,Y8))</f>
        <v/>
      </c>
      <c r="AF8" t="str">
        <f>IFERROR(LOOKUP(Z8,'Liste stages Socle'!$A$2:$A$30,'Liste stages Socle'!$E$2:$E$30)-COUNTIF($F$6:F8,Z8))</f>
        <v/>
      </c>
      <c r="AG8" t="str">
        <f>IFERROR(LOOKUP(AA8,'Liste stages Socle'!$A$2:$A$30,'Liste stages Socle'!$E$2:$E$30)-COUNTIF($F$6:F8,AA8))</f>
        <v/>
      </c>
      <c r="AH8" t="str">
        <f>IFERROR(LOOKUP(AB8,'Liste stages Socle'!$A$2:$A$30,'Liste stages Socle'!$E$2:$E$30)-COUNTIF($F$6:F8,AB8))</f>
        <v/>
      </c>
    </row>
    <row r="9">
      <c r="A9" s="25">
        <v>4.0</v>
      </c>
      <c r="B9" s="25"/>
      <c r="C9" s="25">
        <v>1.0</v>
      </c>
      <c r="D9" s="25" t="s">
        <v>117</v>
      </c>
      <c r="E9" s="25">
        <v>7.0</v>
      </c>
      <c r="F9" s="29">
        <f t="shared" si="1"/>
        <v>2</v>
      </c>
      <c r="G9" s="31" t="str">
        <f>IFERROR(VLOOKUP(F9,'Liste stages'!$A$2:$F$501,2,FALSE), IF(ISBLANK(K9),"", "Pas de place"))</f>
        <v>COMEDE</v>
      </c>
      <c r="H9" s="31" t="str">
        <f>IFERROR(VLOOKUP(F9,'Liste stages'!$A$2:$F$500,4,FALSE), "")</f>
        <v>Veisse</v>
      </c>
      <c r="I9" s="25">
        <f>IFERROR(VLOOKUP(F9,'Liste stages'!$A$2:$F$501,3,FALSE), "")</f>
        <v>11001867</v>
      </c>
      <c r="J9" s="25">
        <f>IFERROR(LOOKUP(F9,'Liste stages'!$A$2:$A$108,'Liste stages'!$E$2:$E$108)-COUNTIF($F$6:F9,F9))</f>
        <v>0</v>
      </c>
      <c r="K9" s="32">
        <v>2.0</v>
      </c>
      <c r="L9" s="25">
        <v>9.0</v>
      </c>
      <c r="M9" s="25">
        <v>4.0</v>
      </c>
      <c r="N9" s="32" t="str">
        <f>IFERROR(VLOOKUP(K9,'Liste stages'!$A$2:$F$500,2,FALSE), "")</f>
        <v>COMEDE</v>
      </c>
      <c r="O9" s="25">
        <f>IFERROR(VLOOKUP(K9,'Liste stages'!$A$2:$F$500,3,FALSE), "")</f>
        <v>11001867</v>
      </c>
      <c r="P9" s="25">
        <f>IFERROR(LOOKUP(K9,'Liste stages'!$A$2:$A$108,'Liste stages'!$E$2:$E$108)-COUNTIF($F$6:F8,K9))</f>
        <v>1</v>
      </c>
      <c r="Q9" s="25" t="str">
        <f>IFERROR(VLOOKUP(L9,'Liste stages'!$A$2:$F$500,2,FALSE), "")</f>
        <v>Médecins du Monde</v>
      </c>
      <c r="R9" s="25">
        <f>IFERROR(VLOOKUP(L9,'Liste stages'!$A$2:$F$500,3,FALSE), "")</f>
        <v>11001633</v>
      </c>
      <c r="S9" s="25">
        <f>IFERROR(LOOKUP(L9,'Liste stages'!$A$2:$A$108,'Liste stages'!$E$2:$E$108)-COUNTIF($F$6:F8,L9))</f>
        <v>0</v>
      </c>
      <c r="T9" s="25" t="str">
        <f>IFERROR(VLOOKUP(M9,'Liste stages'!$A$2:$F$500,2,FALSE), "")</f>
        <v>INED - CEPED Chiang Mai</v>
      </c>
      <c r="U9" s="25">
        <f>IFERROR(VLOOKUP(M9,'Liste stages'!$A$2:$F$500,3,FALSE), "")</f>
        <v>11002102</v>
      </c>
      <c r="V9" s="25">
        <f>IFERROR(LOOKUP(M9,'Liste stages'!$A$2:$A$108,'Liste stages'!$E$2:$E$108)-COUNTIF($F$6:F8,M9))</f>
        <v>1</v>
      </c>
      <c r="AC9" t="str">
        <f>IFERROR(LOOKUP(W9,'Liste stages Socle'!$A$2:$A$30,'Liste stages Socle'!$E$2:$E$30)-COUNTIF($F$6:F9,W9))</f>
        <v/>
      </c>
      <c r="AD9" t="str">
        <f>IFERROR(LOOKUP(X9,'Liste stages Socle'!$A$2:$A$30,'Liste stages Socle'!$E$2:$E$30)-COUNTIF($F$6:F9,X9))</f>
        <v/>
      </c>
      <c r="AE9" t="str">
        <f>IFERROR(LOOKUP(Y9,'Liste stages Socle'!$A$2:$A$30,'Liste stages Socle'!$E$2:$E$30)-COUNTIF($F$6:F9,Y9))</f>
        <v/>
      </c>
      <c r="AF9" t="str">
        <f>IFERROR(LOOKUP(Z9,'Liste stages Socle'!$A$2:$A$30,'Liste stages Socle'!$E$2:$E$30)-COUNTIF($F$6:F9,Z9))</f>
        <v/>
      </c>
      <c r="AG9" t="str">
        <f>IFERROR(LOOKUP(AA9,'Liste stages Socle'!$A$2:$A$30,'Liste stages Socle'!$E$2:$E$30)-COUNTIF($F$6:F9,AA9))</f>
        <v/>
      </c>
      <c r="AH9" t="str">
        <f>IFERROR(LOOKUP(AB9,'Liste stages Socle'!$A$2:$A$30,'Liste stages Socle'!$E$2:$E$30)-COUNTIF($F$6:F9,AB9))</f>
        <v/>
      </c>
    </row>
    <row r="10">
      <c r="A10" s="1">
        <v>5.0</v>
      </c>
      <c r="B10" s="1"/>
      <c r="C10" s="1">
        <v>1.0</v>
      </c>
      <c r="D10" s="34" t="s">
        <v>130</v>
      </c>
      <c r="E10" s="34">
        <v>7.0</v>
      </c>
      <c r="F10" s="29">
        <f t="shared" si="1"/>
        <v>59</v>
      </c>
      <c r="G10" s="3" t="str">
        <f>IFERROR(VLOOKUP(F10,'Liste stages'!$A$2:$F$501,2,FALSE), IF(ISBLANK(K10),"", "Pas de place"))</f>
        <v>MASS - DGS - SP3</v>
      </c>
      <c r="H10" s="3" t="str">
        <f>IFERROR(VLOOKUP(F10,'Liste stages'!$A$2:$F$500,4,FALSE), "")</f>
        <v>Salomon</v>
      </c>
      <c r="I10" s="25">
        <f>IFERROR(VLOOKUP(F10,'Liste stages'!$A$2:$F$501,3,FALSE), "")</f>
        <v>11001346</v>
      </c>
      <c r="J10" s="1">
        <f>IFERROR(LOOKUP(F10,'Liste stages'!$A$2:$A$108,'Liste stages'!$E$2:$E$108)-COUNTIF($F$6:F10,F10))</f>
        <v>0</v>
      </c>
      <c r="K10" s="23">
        <v>59.0</v>
      </c>
      <c r="N10" s="23" t="str">
        <f>IFERROR(VLOOKUP(K10,'Liste stages'!$A$2:$F$500,2,FALSE), "")</f>
        <v>MASS - DGS - SP3</v>
      </c>
      <c r="O10" s="1">
        <f>IFERROR(VLOOKUP(K10,'Liste stages'!$A$2:$F$500,3,FALSE), "")</f>
        <v>11001346</v>
      </c>
      <c r="P10" s="1">
        <f>IFERROR(LOOKUP(K10,'Liste stages'!$A$2:$A$108,'Liste stages'!$E$2:$E$108)-COUNTIF($F$6:F9,K10))</f>
        <v>1</v>
      </c>
      <c r="Q10" s="1" t="str">
        <f>IFERROR(VLOOKUP(L10,'Liste stages'!$A$2:$F$500,2,FALSE), "")</f>
        <v/>
      </c>
      <c r="R10" s="1" t="str">
        <f>IFERROR(VLOOKUP(L10,'Liste stages'!$A$2:$F$500,3,FALSE), "")</f>
        <v/>
      </c>
      <c r="S10" s="1" t="str">
        <f>IFERROR(LOOKUP(L10,'Liste stages'!$A$2:$A$108,'Liste stages'!$E$2:$E$108)-COUNTIF($F$6:F9,L10))</f>
        <v/>
      </c>
      <c r="T10" s="1" t="str">
        <f>IFERROR(VLOOKUP(M10,'Liste stages'!$A$2:$F$500,2,FALSE), "")</f>
        <v/>
      </c>
      <c r="U10" s="1" t="str">
        <f>IFERROR(VLOOKUP(M10,'Liste stages'!$A$2:$F$500,3,FALSE), "")</f>
        <v/>
      </c>
      <c r="V10" s="1" t="str">
        <f>IFERROR(LOOKUP(M10,'Liste stages'!$A$2:$A$108,'Liste stages'!$E$2:$E$108)-COUNTIF($F$6:F9,M10))</f>
        <v/>
      </c>
      <c r="AC10" t="str">
        <f>IFERROR(LOOKUP(W10,'Liste stages Socle'!$A$2:$A$30,'Liste stages Socle'!$E$2:$E$30)-COUNTIF($F$6:F10,W10))</f>
        <v/>
      </c>
      <c r="AD10" t="str">
        <f>IFERROR(LOOKUP(X10,'Liste stages Socle'!$A$2:$A$30,'Liste stages Socle'!$E$2:$E$30)-COUNTIF($F$6:F10,X10))</f>
        <v/>
      </c>
      <c r="AE10" t="str">
        <f>IFERROR(LOOKUP(Y10,'Liste stages Socle'!$A$2:$A$30,'Liste stages Socle'!$E$2:$E$30)-COUNTIF($F$6:F10,Y10))</f>
        <v/>
      </c>
      <c r="AF10" t="str">
        <f>IFERROR(LOOKUP(Z10,'Liste stages Socle'!$A$2:$A$30,'Liste stages Socle'!$E$2:$E$30)-COUNTIF($F$6:F10,Z10))</f>
        <v/>
      </c>
      <c r="AG10" t="str">
        <f>IFERROR(LOOKUP(AA10,'Liste stages Socle'!$A$2:$A$30,'Liste stages Socle'!$E$2:$E$30)-COUNTIF($F$6:F10,AA10))</f>
        <v/>
      </c>
      <c r="AH10" t="str">
        <f>IFERROR(LOOKUP(AB10,'Liste stages Socle'!$A$2:$A$30,'Liste stages Socle'!$E$2:$E$30)-COUNTIF($F$6:F10,AB10))</f>
        <v/>
      </c>
    </row>
    <row r="11">
      <c r="A11" s="25">
        <v>6.0</v>
      </c>
      <c r="B11" s="25"/>
      <c r="C11" s="25">
        <v>1.0</v>
      </c>
      <c r="D11" s="25" t="s">
        <v>148</v>
      </c>
      <c r="E11" s="25">
        <v>7.0</v>
      </c>
      <c r="F11" s="29">
        <f t="shared" si="1"/>
        <v>72</v>
      </c>
      <c r="G11" s="31" t="str">
        <f>IFERROR(VLOOKUP(F11,'Liste stages'!$A$2:$F$501,2,FALSE), IF(ISBLANK(K11),"", "Pas de place"))</f>
        <v>Santé Publique France - DSE</v>
      </c>
      <c r="H11" s="31" t="str">
        <f>IFERROR(VLOOKUP(F11,'Liste stages'!$A$2:$F$500,4,FALSE), "")</f>
        <v>Bourdillon</v>
      </c>
      <c r="I11" s="25">
        <f>IFERROR(VLOOKUP(F11,'Liste stages'!$A$2:$F$501,3,FALSE), "")</f>
        <v>11004233</v>
      </c>
      <c r="J11" s="25">
        <f>IFERROR(LOOKUP(F11,'Liste stages'!$A$2:$A$108,'Liste stages'!$E$2:$E$108)-COUNTIF($F$6:F11,F11))</f>
        <v>0</v>
      </c>
      <c r="K11" s="32">
        <v>72.0</v>
      </c>
      <c r="L11" s="25">
        <v>116.0</v>
      </c>
      <c r="M11" s="25"/>
      <c r="N11" s="32" t="str">
        <f>IFERROR(VLOOKUP(K11,'Liste stages'!$A$2:$F$500,2,FALSE), "")</f>
        <v>Santé Publique France - DSE</v>
      </c>
      <c r="O11" s="25">
        <f>IFERROR(VLOOKUP(K11,'Liste stages'!$A$2:$F$500,3,FALSE), "")</f>
        <v>11004233</v>
      </c>
      <c r="P11" s="25">
        <f>IFERROR(LOOKUP(K11,'Liste stages'!$A$2:$A$108,'Liste stages'!$E$2:$E$108)-COUNTIF($F$6:F10,K11))</f>
        <v>1</v>
      </c>
      <c r="Q11" s="25" t="str">
        <f>IFERROR(VLOOKUP(L11,'Liste stages'!$A$2:$F$500,2,FALSE), "")</f>
        <v>ORS</v>
      </c>
      <c r="R11" s="25">
        <f>IFERROR(VLOOKUP(L11,'Liste stages'!$A$2:$F$500,3,FALSE), "")</f>
        <v>11000057</v>
      </c>
      <c r="S11" s="25">
        <f>IFERROR(LOOKUP(L11,'Liste stages'!$A$2:$A$108,'Liste stages'!$E$2:$E$108)-COUNTIF($F$6:F10,L11))</f>
        <v>1</v>
      </c>
      <c r="T11" s="25" t="str">
        <f>IFERROR(VLOOKUP(M11,'Liste stages'!$A$2:$F$500,2,FALSE), "")</f>
        <v/>
      </c>
      <c r="U11" s="25" t="str">
        <f>IFERROR(VLOOKUP(M11,'Liste stages'!$A$2:$F$500,3,FALSE), "")</f>
        <v/>
      </c>
      <c r="V11" s="25" t="str">
        <f>IFERROR(LOOKUP(M11,'Liste stages'!$A$2:$A$108,'Liste stages'!$E$2:$E$108)-COUNTIF($F$6:F10,M11))</f>
        <v/>
      </c>
      <c r="AC11" t="str">
        <f>IFERROR(LOOKUP(W11,'Liste stages Socle'!$A$2:$A$30,'Liste stages Socle'!$E$2:$E$30)-COUNTIF($F$6:F11,W11))</f>
        <v/>
      </c>
      <c r="AD11" t="str">
        <f>IFERROR(LOOKUP(X11,'Liste stages Socle'!$A$2:$A$30,'Liste stages Socle'!$E$2:$E$30)-COUNTIF($F$6:F11,X11))</f>
        <v/>
      </c>
      <c r="AE11" t="str">
        <f>IFERROR(LOOKUP(Y11,'Liste stages Socle'!$A$2:$A$30,'Liste stages Socle'!$E$2:$E$30)-COUNTIF($F$6:F11,Y11))</f>
        <v/>
      </c>
      <c r="AF11" t="str">
        <f>IFERROR(LOOKUP(Z11,'Liste stages Socle'!$A$2:$A$30,'Liste stages Socle'!$E$2:$E$30)-COUNTIF($F$6:F11,Z11))</f>
        <v/>
      </c>
      <c r="AG11" t="str">
        <f>IFERROR(LOOKUP(AA11,'Liste stages Socle'!$A$2:$A$30,'Liste stages Socle'!$E$2:$E$30)-COUNTIF($F$6:F11,AA11))</f>
        <v/>
      </c>
      <c r="AH11" t="str">
        <f>IFERROR(LOOKUP(AB11,'Liste stages Socle'!$A$2:$A$30,'Liste stages Socle'!$E$2:$E$30)-COUNTIF($F$6:F11,AB11))</f>
        <v/>
      </c>
    </row>
    <row r="12">
      <c r="A12" s="1">
        <v>7.0</v>
      </c>
      <c r="B12" s="1"/>
      <c r="C12" s="1">
        <v>1.0</v>
      </c>
      <c r="D12" s="34" t="s">
        <v>171</v>
      </c>
      <c r="E12" s="34">
        <v>7.0</v>
      </c>
      <c r="F12" s="29">
        <f t="shared" si="1"/>
        <v>71</v>
      </c>
      <c r="G12" s="3" t="str">
        <f>IFERROR(VLOOKUP(F12,'Liste stages'!$A$2:$F$501,2,FALSE), IF(ISBLANK(K12),"", "Pas de place"))</f>
        <v>Santé Publique France - DPPS</v>
      </c>
      <c r="H12" s="3" t="str">
        <f>IFERROR(VLOOKUP(F12,'Liste stages'!$A$2:$F$500,4,FALSE), "")</f>
        <v>Bourdillon</v>
      </c>
      <c r="I12" s="25">
        <f>IFERROR(VLOOKUP(F12,'Liste stages'!$A$2:$F$501,3,FALSE), "")</f>
        <v>11004233</v>
      </c>
      <c r="J12" s="1">
        <f>IFERROR(LOOKUP(F12,'Liste stages'!$A$2:$A$108,'Liste stages'!$E$2:$E$108)-COUNTIF($F$6:F12,F12))</f>
        <v>0</v>
      </c>
      <c r="K12" s="23">
        <v>71.0</v>
      </c>
      <c r="L12" s="1">
        <v>2.0</v>
      </c>
      <c r="M12" s="1">
        <v>9.0</v>
      </c>
      <c r="N12" s="23" t="str">
        <f>IFERROR(VLOOKUP(K12,'Liste stages'!$A$2:$F$500,2,FALSE), "")</f>
        <v>Santé Publique France - DPPS</v>
      </c>
      <c r="O12" s="1">
        <f>IFERROR(VLOOKUP(K12,'Liste stages'!$A$2:$F$500,3,FALSE), "")</f>
        <v>11004233</v>
      </c>
      <c r="P12" s="1">
        <f>IFERROR(LOOKUP(K12,'Liste stages'!$A$2:$A$108,'Liste stages'!$E$2:$E$108)-COUNTIF($F$6:F11,K12))</f>
        <v>1</v>
      </c>
      <c r="Q12" s="1" t="str">
        <f>IFERROR(VLOOKUP(L12,'Liste stages'!$A$2:$F$500,2,FALSE), "")</f>
        <v>COMEDE</v>
      </c>
      <c r="R12" s="1">
        <f>IFERROR(VLOOKUP(L12,'Liste stages'!$A$2:$F$500,3,FALSE), "")</f>
        <v>11001867</v>
      </c>
      <c r="S12" s="1">
        <f>IFERROR(LOOKUP(L12,'Liste stages'!$A$2:$A$108,'Liste stages'!$E$2:$E$108)-COUNTIF($F$6:F11,L12))</f>
        <v>0</v>
      </c>
      <c r="T12" s="1" t="str">
        <f>IFERROR(VLOOKUP(M12,'Liste stages'!$A$2:$F$500,2,FALSE), "")</f>
        <v>Médecins du Monde</v>
      </c>
      <c r="U12" s="1">
        <f>IFERROR(VLOOKUP(M12,'Liste stages'!$A$2:$F$500,3,FALSE), "")</f>
        <v>11001633</v>
      </c>
      <c r="V12" s="1">
        <f>IFERROR(LOOKUP(M12,'Liste stages'!$A$2:$A$108,'Liste stages'!$E$2:$E$108)-COUNTIF($F$6:F11,M12))</f>
        <v>0</v>
      </c>
      <c r="AC12" t="str">
        <f>IFERROR(LOOKUP(W12,'Liste stages Socle'!$A$2:$A$30,'Liste stages Socle'!$E$2:$E$30)-COUNTIF($F$6:F12,W12))</f>
        <v/>
      </c>
      <c r="AD12" t="str">
        <f>IFERROR(LOOKUP(X12,'Liste stages Socle'!$A$2:$A$30,'Liste stages Socle'!$E$2:$E$30)-COUNTIF($F$6:F12,X12))</f>
        <v/>
      </c>
      <c r="AE12" t="str">
        <f>IFERROR(LOOKUP(Y12,'Liste stages Socle'!$A$2:$A$30,'Liste stages Socle'!$E$2:$E$30)-COUNTIF($F$6:F12,Y12))</f>
        <v/>
      </c>
      <c r="AF12" t="str">
        <f>IFERROR(LOOKUP(Z12,'Liste stages Socle'!$A$2:$A$30,'Liste stages Socle'!$E$2:$E$30)-COUNTIF($F$6:F12,Z12))</f>
        <v/>
      </c>
      <c r="AG12" t="str">
        <f>IFERROR(LOOKUP(AA12,'Liste stages Socle'!$A$2:$A$30,'Liste stages Socle'!$E$2:$E$30)-COUNTIF($F$6:F12,AA12))</f>
        <v/>
      </c>
      <c r="AH12" t="str">
        <f>IFERROR(LOOKUP(AB12,'Liste stages Socle'!$A$2:$A$30,'Liste stages Socle'!$E$2:$E$30)-COUNTIF($F$6:F12,AB12))</f>
        <v/>
      </c>
    </row>
    <row r="13">
      <c r="A13" s="25">
        <v>8.0</v>
      </c>
      <c r="B13" s="25"/>
      <c r="C13" s="25">
        <v>1.0</v>
      </c>
      <c r="D13" s="25" t="s">
        <v>191</v>
      </c>
      <c r="E13" s="25">
        <v>6.0</v>
      </c>
      <c r="F13" s="29">
        <f t="shared" si="1"/>
        <v>40</v>
      </c>
      <c r="G13" s="31" t="str">
        <f>IFERROR(VLOOKUP(F13,'Liste stages'!$A$2:$F$501,2,FALSE), IF(ISBLANK(K13),"", "Pas de place"))</f>
        <v>IGAS</v>
      </c>
      <c r="H13" s="31" t="str">
        <f>IFERROR(VLOOKUP(F13,'Liste stages'!$A$2:$F$500,4,FALSE), "")</f>
        <v>Destais</v>
      </c>
      <c r="I13" s="25">
        <f>IFERROR(VLOOKUP(F13,'Liste stages'!$A$2:$F$501,3,FALSE), "")</f>
        <v>11002386</v>
      </c>
      <c r="J13" s="25">
        <f>IFERROR(LOOKUP(F13,'Liste stages'!$A$2:$A$108,'Liste stages'!$E$2:$E$108)-COUNTIF($F$6:F13,F13))</f>
        <v>0</v>
      </c>
      <c r="K13" s="32">
        <v>40.0</v>
      </c>
      <c r="L13" s="25">
        <v>38.0</v>
      </c>
      <c r="M13" s="25">
        <v>2.0</v>
      </c>
      <c r="N13" s="32" t="str">
        <f>IFERROR(VLOOKUP(K13,'Liste stages'!$A$2:$F$500,2,FALSE), "")</f>
        <v>IGAS</v>
      </c>
      <c r="O13" s="25">
        <f>IFERROR(VLOOKUP(K13,'Liste stages'!$A$2:$F$500,3,FALSE), "")</f>
        <v>11002386</v>
      </c>
      <c r="P13" s="25">
        <f>IFERROR(LOOKUP(K13,'Liste stages'!$A$2:$A$108,'Liste stages'!$E$2:$E$108)-COUNTIF($F$6:F12,K13))</f>
        <v>1</v>
      </c>
      <c r="Q13" s="25" t="str">
        <f>IFERROR(VLOOKUP(L13,'Liste stages'!$A$2:$F$500,2,FALSE), "")</f>
        <v>FNEHAD</v>
      </c>
      <c r="R13" s="25">
        <f>IFERROR(VLOOKUP(L13,'Liste stages'!$A$2:$F$500,3,FALSE), "")</f>
        <v>11004297</v>
      </c>
      <c r="S13" s="25">
        <f>IFERROR(LOOKUP(L13,'Liste stages'!$A$2:$A$108,'Liste stages'!$E$2:$E$108)-COUNTIF($F$6:F12,L13))</f>
        <v>1</v>
      </c>
      <c r="T13" s="25" t="str">
        <f>IFERROR(VLOOKUP(M13,'Liste stages'!$A$2:$F$500,2,FALSE), "")</f>
        <v>COMEDE</v>
      </c>
      <c r="U13" s="25">
        <f>IFERROR(VLOOKUP(M13,'Liste stages'!$A$2:$F$500,3,FALSE), "")</f>
        <v>11001867</v>
      </c>
      <c r="V13" s="25">
        <f>IFERROR(LOOKUP(M13,'Liste stages'!$A$2:$A$108,'Liste stages'!$E$2:$E$108)-COUNTIF($F$6:F12,M13))</f>
        <v>0</v>
      </c>
      <c r="AC13" t="str">
        <f>IFERROR(LOOKUP(W13,'Liste stages Socle'!$A$2:$A$30,'Liste stages Socle'!$E$2:$E$30)-COUNTIF($F$6:F13,W13))</f>
        <v/>
      </c>
      <c r="AD13" t="str">
        <f>IFERROR(LOOKUP(X13,'Liste stages Socle'!$A$2:$A$30,'Liste stages Socle'!$E$2:$E$30)-COUNTIF($F$6:F13,X13))</f>
        <v/>
      </c>
      <c r="AE13" t="str">
        <f>IFERROR(LOOKUP(Y13,'Liste stages Socle'!$A$2:$A$30,'Liste stages Socle'!$E$2:$E$30)-COUNTIF($F$6:F13,Y13))</f>
        <v/>
      </c>
      <c r="AF13" t="str">
        <f>IFERROR(LOOKUP(Z13,'Liste stages Socle'!$A$2:$A$30,'Liste stages Socle'!$E$2:$E$30)-COUNTIF($F$6:F13,Z13))</f>
        <v/>
      </c>
      <c r="AG13" t="str">
        <f>IFERROR(LOOKUP(AA13,'Liste stages Socle'!$A$2:$A$30,'Liste stages Socle'!$E$2:$E$30)-COUNTIF($F$6:F13,AA13))</f>
        <v/>
      </c>
      <c r="AH13" t="str">
        <f>IFERROR(LOOKUP(AB13,'Liste stages Socle'!$A$2:$A$30,'Liste stages Socle'!$E$2:$E$30)-COUNTIF($F$6:F13,AB13))</f>
        <v/>
      </c>
    </row>
    <row r="14">
      <c r="A14" s="1">
        <v>9.0</v>
      </c>
      <c r="B14" s="1"/>
      <c r="C14" s="1">
        <v>1.0</v>
      </c>
      <c r="D14" s="34" t="s">
        <v>215</v>
      </c>
      <c r="E14" s="34">
        <v>6.0</v>
      </c>
      <c r="F14" s="29">
        <f t="shared" si="1"/>
        <v>90</v>
      </c>
      <c r="G14" s="3" t="str">
        <f>IFERROR(VLOOKUP(F14,'Liste stages'!$A$2:$F$501,2,FALSE), IF(ISBLANK(K14),"", "Pas de place"))</f>
        <v>CNAM - Pathologies et Patients</v>
      </c>
      <c r="H14" s="3" t="str">
        <f>IFERROR(VLOOKUP(F14,'Liste stages'!$A$2:$F$500,4,FALSE), "")</f>
        <v>Fagot-Campagna</v>
      </c>
      <c r="I14" s="25">
        <f>IFERROR(VLOOKUP(F14,'Liste stages'!$A$2:$F$501,3,FALSE), "")</f>
        <v>11002511</v>
      </c>
      <c r="J14" s="1">
        <f>IFERROR(LOOKUP(F14,'Liste stages'!$A$2:$A$108,'Liste stages'!$E$2:$E$108)-COUNTIF($F$6:F14,F14))</f>
        <v>0</v>
      </c>
      <c r="K14" s="23">
        <v>90.0</v>
      </c>
      <c r="L14" s="1">
        <v>89.0</v>
      </c>
      <c r="M14" s="1">
        <v>79.0</v>
      </c>
      <c r="N14" s="23" t="str">
        <f>IFERROR(VLOOKUP(K14,'Liste stages'!$A$2:$F$500,2,FALSE), "")</f>
        <v>CNAM - Pathologies et Patients</v>
      </c>
      <c r="O14" s="1">
        <f>IFERROR(VLOOKUP(K14,'Liste stages'!$A$2:$F$500,3,FALSE), "")</f>
        <v>11002511</v>
      </c>
      <c r="P14" s="1">
        <f>IFERROR(LOOKUP(K14,'Liste stages'!$A$2:$A$108,'Liste stages'!$E$2:$E$108)-COUNTIF($F$6:F13,K14))</f>
        <v>1</v>
      </c>
      <c r="Q14" s="1" t="str">
        <f>IFERROR(VLOOKUP(L14,'Liste stages'!$A$2:$F$500,2,FALSE), "")</f>
        <v>AP-HP - Hôtel-Dieu - CEC</v>
      </c>
      <c r="R14" s="1">
        <f>IFERROR(VLOOKUP(L14,'Liste stages'!$A$2:$F$500,3,FALSE), "")</f>
        <v>11002535</v>
      </c>
      <c r="S14" s="1">
        <f>IFERROR(LOOKUP(L14,'Liste stages'!$A$2:$A$108,'Liste stages'!$E$2:$E$108)-COUNTIF($F$6:F13,L14))</f>
        <v>1</v>
      </c>
      <c r="T14" s="1" t="str">
        <f>IFERROR(VLOOKUP(M14,'Liste stages'!$A$2:$F$500,2,FALSE), "")</f>
        <v>AP-HP - Necker - Biostatistiques</v>
      </c>
      <c r="U14" s="1">
        <f>IFERROR(VLOOKUP(M14,'Liste stages'!$A$2:$F$500,3,FALSE), "")</f>
        <v>11001407</v>
      </c>
      <c r="V14" s="1">
        <f>IFERROR(LOOKUP(M14,'Liste stages'!$A$2:$A$108,'Liste stages'!$E$2:$E$108)-COUNTIF($F$6:F13,M14))</f>
        <v>1</v>
      </c>
      <c r="AC14" t="str">
        <f>IFERROR(LOOKUP(W14,'Liste stages Socle'!$A$2:$A$30,'Liste stages Socle'!$E$2:$E$30)-COUNTIF($F$6:F14,W14))</f>
        <v/>
      </c>
      <c r="AD14" t="str">
        <f>IFERROR(LOOKUP(X14,'Liste stages Socle'!$A$2:$A$30,'Liste stages Socle'!$E$2:$E$30)-COUNTIF($F$6:F14,X14))</f>
        <v/>
      </c>
      <c r="AE14" t="str">
        <f>IFERROR(LOOKUP(Y14,'Liste stages Socle'!$A$2:$A$30,'Liste stages Socle'!$E$2:$E$30)-COUNTIF($F$6:F14,Y14))</f>
        <v/>
      </c>
      <c r="AF14" t="str">
        <f>IFERROR(LOOKUP(Z14,'Liste stages Socle'!$A$2:$A$30,'Liste stages Socle'!$E$2:$E$30)-COUNTIF($F$6:F14,Z14))</f>
        <v/>
      </c>
      <c r="AG14" t="str">
        <f>IFERROR(LOOKUP(AA14,'Liste stages Socle'!$A$2:$A$30,'Liste stages Socle'!$E$2:$E$30)-COUNTIF($F$6:F14,AA14))</f>
        <v/>
      </c>
      <c r="AH14" t="str">
        <f>IFERROR(LOOKUP(AB14,'Liste stages Socle'!$A$2:$A$30,'Liste stages Socle'!$E$2:$E$30)-COUNTIF($F$6:F14,AB14))</f>
        <v/>
      </c>
    </row>
    <row r="15">
      <c r="A15" s="25">
        <v>10.0</v>
      </c>
      <c r="B15" s="25"/>
      <c r="C15" s="25">
        <v>1.0</v>
      </c>
      <c r="D15" s="25" t="s">
        <v>235</v>
      </c>
      <c r="E15" s="25">
        <v>6.0</v>
      </c>
      <c r="F15" s="29">
        <f t="shared" si="1"/>
        <v>26</v>
      </c>
      <c r="G15" s="31" t="str">
        <f>IFERROR(VLOOKUP(F15,'Liste stages'!$A$2:$F$501,2,FALSE), IF(ISBLANK(K15),"", "Pas de place"))</f>
        <v>AP-HP - Necker - Informatique</v>
      </c>
      <c r="H15" s="31" t="str">
        <f>IFERROR(VLOOKUP(F15,'Liste stages'!$A$2:$F$500,4,FALSE), "")</f>
        <v>Burgun</v>
      </c>
      <c r="I15" s="25">
        <f>IFERROR(VLOOKUP(F15,'Liste stages'!$A$2:$F$501,3,FALSE), "")</f>
        <v>11004230</v>
      </c>
      <c r="J15" s="25">
        <f>IFERROR(LOOKUP(F15,'Liste stages'!$A$2:$A$108,'Liste stages'!$E$2:$E$108)-COUNTIF($F$6:F15,F15))</f>
        <v>0</v>
      </c>
      <c r="K15" s="32">
        <v>26.0</v>
      </c>
      <c r="L15" s="25">
        <v>61.0</v>
      </c>
      <c r="M15" s="25"/>
      <c r="N15" s="32" t="str">
        <f>IFERROR(VLOOKUP(K15,'Liste stages'!$A$2:$F$500,2,FALSE), "")</f>
        <v>AP-HP - Necker - Informatique</v>
      </c>
      <c r="O15" s="25">
        <f>IFERROR(VLOOKUP(K15,'Liste stages'!$A$2:$F$500,3,FALSE), "")</f>
        <v>11004230</v>
      </c>
      <c r="P15" s="25">
        <f>IFERROR(LOOKUP(K15,'Liste stages'!$A$2:$A$108,'Liste stages'!$E$2:$E$108)-COUNTIF($F$6:F14,K15))</f>
        <v>1</v>
      </c>
      <c r="Q15" s="25" t="str">
        <f>IFERROR(VLOOKUP(L15,'Liste stages'!$A$2:$F$500,2,FALSE), "")</f>
        <v>MASS - DREES</v>
      </c>
      <c r="R15" s="25">
        <f>IFERROR(VLOOKUP(L15,'Liste stages'!$A$2:$F$500,3,FALSE), "")</f>
        <v>11001347</v>
      </c>
      <c r="S15" s="25">
        <f>IFERROR(LOOKUP(L15,'Liste stages'!$A$2:$A$108,'Liste stages'!$E$2:$E$108)-COUNTIF($F$6:F14,L15))</f>
        <v>1</v>
      </c>
      <c r="T15" s="25" t="str">
        <f>IFERROR(VLOOKUP(M15,'Liste stages'!$A$2:$F$500,2,FALSE), "")</f>
        <v/>
      </c>
      <c r="U15" s="25" t="str">
        <f>IFERROR(VLOOKUP(M15,'Liste stages'!$A$2:$F$500,3,FALSE), "")</f>
        <v/>
      </c>
      <c r="V15" s="25" t="str">
        <f>IFERROR(LOOKUP(M15,'Liste stages'!$A$2:$A$108,'Liste stages'!$E$2:$E$108)-COUNTIF($F$6:F14,M15))</f>
        <v/>
      </c>
      <c r="AC15" t="str">
        <f>IFERROR(LOOKUP(W15,'Liste stages Socle'!$A$2:$A$30,'Liste stages Socle'!$E$2:$E$30)-COUNTIF($F$6:F15,W15))</f>
        <v/>
      </c>
      <c r="AD15" t="str">
        <f>IFERROR(LOOKUP(X15,'Liste stages Socle'!$A$2:$A$30,'Liste stages Socle'!$E$2:$E$30)-COUNTIF($F$6:F15,X15))</f>
        <v/>
      </c>
      <c r="AE15" t="str">
        <f>IFERROR(LOOKUP(Y15,'Liste stages Socle'!$A$2:$A$30,'Liste stages Socle'!$E$2:$E$30)-COUNTIF($F$6:F15,Y15))</f>
        <v/>
      </c>
      <c r="AF15" t="str">
        <f>IFERROR(LOOKUP(Z15,'Liste stages Socle'!$A$2:$A$30,'Liste stages Socle'!$E$2:$E$30)-COUNTIF($F$6:F15,Z15))</f>
        <v/>
      </c>
      <c r="AG15" t="str">
        <f>IFERROR(LOOKUP(AA15,'Liste stages Socle'!$A$2:$A$30,'Liste stages Socle'!$E$2:$E$30)-COUNTIF($F$6:F15,AA15))</f>
        <v/>
      </c>
      <c r="AH15" t="str">
        <f>IFERROR(LOOKUP(AB15,'Liste stages Socle'!$A$2:$A$30,'Liste stages Socle'!$E$2:$E$30)-COUNTIF($F$6:F15,AB15))</f>
        <v/>
      </c>
    </row>
    <row r="16">
      <c r="A16" s="1">
        <v>11.0</v>
      </c>
      <c r="B16" s="1"/>
      <c r="C16" s="1">
        <v>1.0</v>
      </c>
      <c r="D16" s="34" t="s">
        <v>237</v>
      </c>
      <c r="E16" s="34">
        <v>6.0</v>
      </c>
      <c r="F16" s="29">
        <f t="shared" si="1"/>
        <v>60</v>
      </c>
      <c r="G16" s="3" t="str">
        <f>IFERROR(VLOOKUP(F16,'Liste stages'!$A$2:$F$501,2,FALSE), IF(ISBLANK(K16),"", "Pas de place"))</f>
        <v>MASS - DGS - SP4</v>
      </c>
      <c r="H16" s="3" t="str">
        <f>IFERROR(VLOOKUP(F16,'Liste stages'!$A$2:$F$500,4,FALSE), "")</f>
        <v>Salomon</v>
      </c>
      <c r="I16" s="25">
        <f>IFERROR(VLOOKUP(F16,'Liste stages'!$A$2:$F$501,3,FALSE), "")</f>
        <v>11001346</v>
      </c>
      <c r="J16" s="1">
        <f>IFERROR(LOOKUP(F16,'Liste stages'!$A$2:$A$108,'Liste stages'!$E$2:$E$108)-COUNTIF($F$6:F16,F16))</f>
        <v>0</v>
      </c>
      <c r="K16" s="23">
        <v>68.0</v>
      </c>
      <c r="L16" s="1">
        <v>60.0</v>
      </c>
      <c r="N16" s="23" t="str">
        <f>IFERROR(VLOOKUP(K16,'Liste stages'!$A$2:$F$500,2,FALSE), "")</f>
        <v>Santé Publique France - DMNTT</v>
      </c>
      <c r="O16" s="1">
        <f>IFERROR(VLOOKUP(K16,'Liste stages'!$A$2:$F$500,3,FALSE), "")</f>
        <v>11004233</v>
      </c>
      <c r="P16" s="1">
        <f>IFERROR(LOOKUP(K16,'Liste stages'!$A$2:$A$108,'Liste stages'!$E$2:$E$108)-COUNTIF($F$6:F15,K16))</f>
        <v>0</v>
      </c>
      <c r="Q16" s="1" t="str">
        <f>IFERROR(VLOOKUP(L16,'Liste stages'!$A$2:$F$500,2,FALSE), "")</f>
        <v>MASS - DGS - SP4</v>
      </c>
      <c r="R16" s="1">
        <f>IFERROR(VLOOKUP(L16,'Liste stages'!$A$2:$F$500,3,FALSE), "")</f>
        <v>11001346</v>
      </c>
      <c r="S16" s="1">
        <f>IFERROR(LOOKUP(L16,'Liste stages'!$A$2:$A$108,'Liste stages'!$E$2:$E$108)-COUNTIF($F$6:F15,L16))</f>
        <v>1</v>
      </c>
      <c r="T16" s="1" t="str">
        <f>IFERROR(VLOOKUP(M16,'Liste stages'!$A$2:$F$500,2,FALSE), "")</f>
        <v/>
      </c>
      <c r="U16" s="1" t="str">
        <f>IFERROR(VLOOKUP(M16,'Liste stages'!$A$2:$F$500,3,FALSE), "")</f>
        <v/>
      </c>
      <c r="V16" s="1" t="str">
        <f>IFERROR(LOOKUP(M16,'Liste stages'!$A$2:$A$108,'Liste stages'!$E$2:$E$108)-COUNTIF($F$6:F15,M16))</f>
        <v/>
      </c>
      <c r="AC16" t="str">
        <f>IFERROR(LOOKUP(W16,'Liste stages Socle'!$A$2:$A$30,'Liste stages Socle'!$E$2:$E$30)-COUNTIF($F$6:F16,W16))</f>
        <v/>
      </c>
      <c r="AD16" t="str">
        <f>IFERROR(LOOKUP(X16,'Liste stages Socle'!$A$2:$A$30,'Liste stages Socle'!$E$2:$E$30)-COUNTIF($F$6:F16,X16))</f>
        <v/>
      </c>
      <c r="AE16" t="str">
        <f>IFERROR(LOOKUP(Y16,'Liste stages Socle'!$A$2:$A$30,'Liste stages Socle'!$E$2:$E$30)-COUNTIF($F$6:F16,Y16))</f>
        <v/>
      </c>
      <c r="AF16" t="str">
        <f>IFERROR(LOOKUP(Z16,'Liste stages Socle'!$A$2:$A$30,'Liste stages Socle'!$E$2:$E$30)-COUNTIF($F$6:F16,Z16))</f>
        <v/>
      </c>
      <c r="AG16" t="str">
        <f>IFERROR(LOOKUP(AA16,'Liste stages Socle'!$A$2:$A$30,'Liste stages Socle'!$E$2:$E$30)-COUNTIF($F$6:F16,AA16))</f>
        <v/>
      </c>
      <c r="AH16" t="str">
        <f>IFERROR(LOOKUP(AB16,'Liste stages Socle'!$A$2:$A$30,'Liste stages Socle'!$E$2:$E$30)-COUNTIF($F$6:F16,AB16))</f>
        <v/>
      </c>
    </row>
    <row r="17">
      <c r="A17" s="25">
        <v>12.0</v>
      </c>
      <c r="B17" s="25"/>
      <c r="C17" s="25">
        <v>1.0</v>
      </c>
      <c r="D17" s="25" t="s">
        <v>239</v>
      </c>
      <c r="E17" s="25">
        <v>6.0</v>
      </c>
      <c r="F17" s="29">
        <f t="shared" si="1"/>
        <v>1</v>
      </c>
      <c r="G17" s="31" t="str">
        <f>IFERROR(VLOOKUP(F17,'Liste stages'!$A$2:$F$501,2,FALSE), IF(ISBLANK(K17),"", "Pas de place"))</f>
        <v>AP-HP - Corentin Celton</v>
      </c>
      <c r="H17" s="31" t="str">
        <f>IFERROR(VLOOKUP(F17,'Liste stages'!$A$2:$F$500,4,FALSE), "")</f>
        <v>Emery</v>
      </c>
      <c r="I17" s="25">
        <f>IFERROR(VLOOKUP(F17,'Liste stages'!$A$2:$F$501,3,FALSE), "")</f>
        <v>11002398</v>
      </c>
      <c r="J17" s="25">
        <f>IFERROR(LOOKUP(F17,'Liste stages'!$A$2:$A$108,'Liste stages'!$E$2:$E$108)-COUNTIF($F$6:F17,F17))</f>
        <v>0</v>
      </c>
      <c r="K17" s="32">
        <v>1.0</v>
      </c>
      <c r="L17" s="25">
        <v>2.0</v>
      </c>
      <c r="M17" s="25"/>
      <c r="N17" s="32" t="str">
        <f>IFERROR(VLOOKUP(K17,'Liste stages'!$A$2:$F$500,2,FALSE), "")</f>
        <v>AP-HP - Corentin Celton</v>
      </c>
      <c r="O17" s="25">
        <f>IFERROR(VLOOKUP(K17,'Liste stages'!$A$2:$F$500,3,FALSE), "")</f>
        <v>11002398</v>
      </c>
      <c r="P17" s="25">
        <f>IFERROR(LOOKUP(K17,'Liste stages'!$A$2:$A$108,'Liste stages'!$E$2:$E$108)-COUNTIF($F$6:F16,K17))</f>
        <v>1</v>
      </c>
      <c r="Q17" s="25" t="str">
        <f>IFERROR(VLOOKUP(L17,'Liste stages'!$A$2:$F$500,2,FALSE), "")</f>
        <v>COMEDE</v>
      </c>
      <c r="R17" s="25">
        <f>IFERROR(VLOOKUP(L17,'Liste stages'!$A$2:$F$500,3,FALSE), "")</f>
        <v>11001867</v>
      </c>
      <c r="S17" s="25">
        <f>IFERROR(LOOKUP(L17,'Liste stages'!$A$2:$A$108,'Liste stages'!$E$2:$E$108)-COUNTIF($F$6:F16,L17))</f>
        <v>0</v>
      </c>
      <c r="T17" s="25" t="str">
        <f>IFERROR(VLOOKUP(M17,'Liste stages'!$A$2:$F$500,2,FALSE), "")</f>
        <v/>
      </c>
      <c r="U17" s="25" t="str">
        <f>IFERROR(VLOOKUP(M17,'Liste stages'!$A$2:$F$500,3,FALSE), "")</f>
        <v/>
      </c>
      <c r="V17" s="25" t="str">
        <f>IFERROR(LOOKUP(M17,'Liste stages'!$A$2:$A$108,'Liste stages'!$E$2:$E$108)-COUNTIF($F$6:F16,M17))</f>
        <v/>
      </c>
      <c r="AC17" t="str">
        <f>IFERROR(LOOKUP(W17,'Liste stages Socle'!$A$2:$A$30,'Liste stages Socle'!$E$2:$E$30)-COUNTIF($F$6:F17,W17))</f>
        <v/>
      </c>
      <c r="AD17" t="str">
        <f>IFERROR(LOOKUP(X17,'Liste stages Socle'!$A$2:$A$30,'Liste stages Socle'!$E$2:$E$30)-COUNTIF($F$6:F17,X17))</f>
        <v/>
      </c>
      <c r="AE17" t="str">
        <f>IFERROR(LOOKUP(Y17,'Liste stages Socle'!$A$2:$A$30,'Liste stages Socle'!$E$2:$E$30)-COUNTIF($F$6:F17,Y17))</f>
        <v/>
      </c>
      <c r="AF17" t="str">
        <f>IFERROR(LOOKUP(Z17,'Liste stages Socle'!$A$2:$A$30,'Liste stages Socle'!$E$2:$E$30)-COUNTIF($F$6:F17,Z17))</f>
        <v/>
      </c>
      <c r="AG17" t="str">
        <f>IFERROR(LOOKUP(AA17,'Liste stages Socle'!$A$2:$A$30,'Liste stages Socle'!$E$2:$E$30)-COUNTIF($F$6:F17,AA17))</f>
        <v/>
      </c>
      <c r="AH17" t="str">
        <f>IFERROR(LOOKUP(AB17,'Liste stages Socle'!$A$2:$A$30,'Liste stages Socle'!$E$2:$E$30)-COUNTIF($F$6:F17,AB17))</f>
        <v/>
      </c>
    </row>
    <row r="18">
      <c r="A18" s="1">
        <v>13.0</v>
      </c>
      <c r="B18" s="1"/>
      <c r="C18" s="1">
        <v>1.0</v>
      </c>
      <c r="D18" s="34" t="s">
        <v>241</v>
      </c>
      <c r="E18" s="34">
        <v>6.0</v>
      </c>
      <c r="F18" s="29">
        <f t="shared" si="1"/>
        <v>16</v>
      </c>
      <c r="G18" s="3" t="str">
        <f>IFERROR(VLOOKUP(F18,'Liste stages'!$A$2:$F$501,2,FALSE), IF(ISBLANK(K18),"", "Pas de place"))</f>
        <v>Roche</v>
      </c>
      <c r="H18" s="3" t="str">
        <f>IFERROR(VLOOKUP(F18,'Liste stages'!$A$2:$F$500,4,FALSE), "")</f>
        <v>Bastie</v>
      </c>
      <c r="I18" s="25">
        <f>IFERROR(VLOOKUP(F18,'Liste stages'!$A$2:$F$501,3,FALSE), "")</f>
        <v>11003259</v>
      </c>
      <c r="J18" s="1">
        <f>IFERROR(LOOKUP(F18,'Liste stages'!$A$2:$A$108,'Liste stages'!$E$2:$E$108)-COUNTIF($F$6:F18,F18))</f>
        <v>0</v>
      </c>
      <c r="K18" s="23">
        <v>16.0</v>
      </c>
      <c r="L18" s="1">
        <v>21.0</v>
      </c>
      <c r="M18" s="1">
        <v>51.0</v>
      </c>
      <c r="N18" s="23" t="str">
        <f>IFERROR(VLOOKUP(K18,'Liste stages'!$A$2:$F$500,2,FALSE), "")</f>
        <v>Roche</v>
      </c>
      <c r="O18" s="1">
        <f>IFERROR(VLOOKUP(K18,'Liste stages'!$A$2:$F$500,3,FALSE), "")</f>
        <v>11003259</v>
      </c>
      <c r="P18" s="1">
        <f>IFERROR(LOOKUP(K18,'Liste stages'!$A$2:$A$108,'Liste stages'!$E$2:$E$108)-COUNTIF($F$6:F17,K18))</f>
        <v>1</v>
      </c>
      <c r="Q18" s="1" t="str">
        <f>IFERROR(VLOOKUP(L18,'Liste stages'!$A$2:$F$500,2,FALSE), "")</f>
        <v>HAS - Qualité</v>
      </c>
      <c r="R18" s="1">
        <f>IFERROR(VLOOKUP(L18,'Liste stages'!$A$2:$F$500,3,FALSE), "")</f>
        <v>11002406</v>
      </c>
      <c r="S18" s="1">
        <f>IFERROR(LOOKUP(L18,'Liste stages'!$A$2:$A$108,'Liste stages'!$E$2:$E$108)-COUNTIF($F$6:F17,L18))</f>
        <v>1</v>
      </c>
      <c r="T18" s="1" t="str">
        <f>IFERROR(VLOOKUP(M18,'Liste stages'!$A$2:$F$500,2,FALSE), "")</f>
        <v>MASS - DGS - ART51</v>
      </c>
      <c r="U18" s="1">
        <f>IFERROR(VLOOKUP(M18,'Liste stages'!$A$2:$F$500,3,FALSE), "")</f>
        <v>11001346</v>
      </c>
      <c r="V18" s="1">
        <f>IFERROR(LOOKUP(M18,'Liste stages'!$A$2:$A$108,'Liste stages'!$E$2:$E$108)-COUNTIF($F$6:F17,M18))</f>
        <v>1</v>
      </c>
      <c r="AC18" t="str">
        <f>IFERROR(LOOKUP(W18,'Liste stages Socle'!$A$2:$A$30,'Liste stages Socle'!$E$2:$E$30)-COUNTIF($F$6:F18,W18))</f>
        <v/>
      </c>
      <c r="AD18" t="str">
        <f>IFERROR(LOOKUP(X18,'Liste stages Socle'!$A$2:$A$30,'Liste stages Socle'!$E$2:$E$30)-COUNTIF($F$6:F18,X18))</f>
        <v/>
      </c>
      <c r="AE18" t="str">
        <f>IFERROR(LOOKUP(Y18,'Liste stages Socle'!$A$2:$A$30,'Liste stages Socle'!$E$2:$E$30)-COUNTIF($F$6:F18,Y18))</f>
        <v/>
      </c>
      <c r="AF18" t="str">
        <f>IFERROR(LOOKUP(Z18,'Liste stages Socle'!$A$2:$A$30,'Liste stages Socle'!$E$2:$E$30)-COUNTIF($F$6:F18,Z18))</f>
        <v/>
      </c>
      <c r="AG18" t="str">
        <f>IFERROR(LOOKUP(AA18,'Liste stages Socle'!$A$2:$A$30,'Liste stages Socle'!$E$2:$E$30)-COUNTIF($F$6:F18,AA18))</f>
        <v/>
      </c>
      <c r="AH18" t="str">
        <f>IFERROR(LOOKUP(AB18,'Liste stages Socle'!$A$2:$A$30,'Liste stages Socle'!$E$2:$E$30)-COUNTIF($F$6:F18,AB18))</f>
        <v/>
      </c>
    </row>
    <row r="19">
      <c r="A19" s="25">
        <v>14.0</v>
      </c>
      <c r="B19" s="25"/>
      <c r="C19" s="25">
        <v>1.0</v>
      </c>
      <c r="D19" s="25" t="s">
        <v>243</v>
      </c>
      <c r="E19" s="25">
        <v>6.0</v>
      </c>
      <c r="F19" s="29">
        <f t="shared" si="1"/>
        <v>30</v>
      </c>
      <c r="G19" s="31" t="str">
        <f>IFERROR(VLOOKUP(F19,'Liste stages'!$A$2:$F$501,2,FALSE), IF(ISBLANK(K19),"", "Pas de place"))</f>
        <v>Ramsay - DIM</v>
      </c>
      <c r="H19" s="31" t="str">
        <f>IFERROR(VLOOKUP(F19,'Liste stages'!$A$2:$F$500,4,FALSE), "")</f>
        <v>GUIBERTEAU</v>
      </c>
      <c r="I19" s="25">
        <f>IFERROR(VLOOKUP(F19,'Liste stages'!$A$2:$F$501,3,FALSE), "")</f>
        <v>11002189</v>
      </c>
      <c r="J19" s="25">
        <f>IFERROR(LOOKUP(F19,'Liste stages'!$A$2:$A$108,'Liste stages'!$E$2:$E$108)-COUNTIF($F$6:F19,F19))</f>
        <v>0</v>
      </c>
      <c r="K19" s="32">
        <v>30.0</v>
      </c>
      <c r="L19" s="25">
        <v>29.0</v>
      </c>
      <c r="M19" s="25">
        <v>28.0</v>
      </c>
      <c r="N19" s="32" t="str">
        <f>IFERROR(VLOOKUP(K19,'Liste stages'!$A$2:$F$500,2,FALSE), "")</f>
        <v>Ramsay - DIM</v>
      </c>
      <c r="O19" s="25">
        <f>IFERROR(VLOOKUP(K19,'Liste stages'!$A$2:$F$500,3,FALSE), "")</f>
        <v>11002189</v>
      </c>
      <c r="P19" s="25">
        <f>IFERROR(LOOKUP(K19,'Liste stages'!$A$2:$A$108,'Liste stages'!$E$2:$E$108)-COUNTIF($F$6:F18,K19))</f>
        <v>1</v>
      </c>
      <c r="Q19" s="25" t="str">
        <f>IFERROR(VLOOKUP(L19,'Liste stages'!$A$2:$F$500,2,FALSE), "")</f>
        <v>ELSAN - DIM</v>
      </c>
      <c r="R19" s="25">
        <f>IFERROR(VLOOKUP(L19,'Liste stages'!$A$2:$F$500,3,FALSE), "")</f>
        <v>11003921</v>
      </c>
      <c r="S19" s="25">
        <f>IFERROR(LOOKUP(L19,'Liste stages'!$A$2:$A$108,'Liste stages'!$E$2:$E$108)-COUNTIF($F$6:F18,L19))</f>
        <v>1</v>
      </c>
      <c r="T19" s="25" t="str">
        <f>IFERROR(VLOOKUP(M19,'Liste stages'!$A$2:$F$500,2,FALSE), "")</f>
        <v>ATIH</v>
      </c>
      <c r="U19" s="25">
        <f>IFERROR(VLOOKUP(M19,'Liste stages'!$A$2:$F$500,3,FALSE), "")</f>
        <v>11003256</v>
      </c>
      <c r="V19" s="25">
        <f>IFERROR(LOOKUP(M19,'Liste stages'!$A$2:$A$108,'Liste stages'!$E$2:$E$108)-COUNTIF($F$6:F18,M19))</f>
        <v>1</v>
      </c>
      <c r="AC19" t="str">
        <f>IFERROR(LOOKUP(W19,'Liste stages Socle'!$A$2:$A$30,'Liste stages Socle'!$E$2:$E$30)-COUNTIF($F$6:F19,W19))</f>
        <v/>
      </c>
      <c r="AD19" t="str">
        <f>IFERROR(LOOKUP(X19,'Liste stages Socle'!$A$2:$A$30,'Liste stages Socle'!$E$2:$E$30)-COUNTIF($F$6:F19,X19))</f>
        <v/>
      </c>
      <c r="AE19" t="str">
        <f>IFERROR(LOOKUP(Y19,'Liste stages Socle'!$A$2:$A$30,'Liste stages Socle'!$E$2:$E$30)-COUNTIF($F$6:F19,Y19))</f>
        <v/>
      </c>
      <c r="AF19" t="str">
        <f>IFERROR(LOOKUP(Z19,'Liste stages Socle'!$A$2:$A$30,'Liste stages Socle'!$E$2:$E$30)-COUNTIF($F$6:F19,Z19))</f>
        <v/>
      </c>
      <c r="AG19" t="str">
        <f>IFERROR(LOOKUP(AA19,'Liste stages Socle'!$A$2:$A$30,'Liste stages Socle'!$E$2:$E$30)-COUNTIF($F$6:F19,AA19))</f>
        <v/>
      </c>
      <c r="AH19" t="str">
        <f>IFERROR(LOOKUP(AB19,'Liste stages Socle'!$A$2:$A$30,'Liste stages Socle'!$E$2:$E$30)-COUNTIF($F$6:F19,AB19))</f>
        <v/>
      </c>
    </row>
    <row r="20">
      <c r="A20" s="1">
        <v>15.0</v>
      </c>
      <c r="B20" s="1"/>
      <c r="C20" s="1">
        <v>1.0</v>
      </c>
      <c r="D20" s="34" t="s">
        <v>244</v>
      </c>
      <c r="E20" s="34">
        <v>6.0</v>
      </c>
      <c r="F20" s="29">
        <f t="shared" si="1"/>
        <v>56</v>
      </c>
      <c r="G20" s="3" t="str">
        <f>IFERROR(VLOOKUP(F20,'Liste stages'!$A$2:$F$501,2,FALSE), IF(ISBLANK(K20),"", "Pas de place"))</f>
        <v>MASS - DGS - EA3</v>
      </c>
      <c r="H20" s="3" t="str">
        <f>IFERROR(VLOOKUP(F20,'Liste stages'!$A$2:$F$500,4,FALSE), "")</f>
        <v>Salomon</v>
      </c>
      <c r="I20" s="25">
        <f>IFERROR(VLOOKUP(F20,'Liste stages'!$A$2:$F$501,3,FALSE), "")</f>
        <v>11001346</v>
      </c>
      <c r="J20" s="1">
        <f>IFERROR(LOOKUP(F20,'Liste stages'!$A$2:$A$108,'Liste stages'!$E$2:$E$108)-COUNTIF($F$6:F20,F20))</f>
        <v>0</v>
      </c>
      <c r="K20" s="23">
        <v>56.0</v>
      </c>
      <c r="L20" s="1"/>
      <c r="M20" s="1"/>
      <c r="N20" s="23" t="str">
        <f>IFERROR(VLOOKUP(K20,'Liste stages'!$A$2:$F$500,2,FALSE), "")</f>
        <v>MASS - DGS - EA3</v>
      </c>
      <c r="O20" s="1">
        <f>IFERROR(VLOOKUP(K20,'Liste stages'!$A$2:$F$500,3,FALSE), "")</f>
        <v>11001346</v>
      </c>
      <c r="P20" s="1">
        <f>IFERROR(LOOKUP(K20,'Liste stages'!$A$2:$A$108,'Liste stages'!$E$2:$E$108)-COUNTIF($F$6:F19,K20))</f>
        <v>1</v>
      </c>
      <c r="Q20" s="1" t="str">
        <f>IFERROR(VLOOKUP(L20,'Liste stages'!$A$2:$F$500,2,FALSE), "")</f>
        <v/>
      </c>
      <c r="R20" s="1" t="str">
        <f>IFERROR(VLOOKUP(L20,'Liste stages'!$A$2:$F$500,3,FALSE), "")</f>
        <v/>
      </c>
      <c r="S20" s="1" t="str">
        <f>IFERROR(LOOKUP(L20,'Liste stages'!$A$2:$A$108,'Liste stages'!$E$2:$E$108)-COUNTIF($F$6:F19,L20))</f>
        <v/>
      </c>
      <c r="T20" s="1" t="str">
        <f>IFERROR(VLOOKUP(M20,'Liste stages'!$A$2:$F$500,2,FALSE), "")</f>
        <v/>
      </c>
      <c r="U20" s="1" t="str">
        <f>IFERROR(VLOOKUP(M20,'Liste stages'!$A$2:$F$500,3,FALSE), "")</f>
        <v/>
      </c>
      <c r="V20" s="1" t="str">
        <f>IFERROR(LOOKUP(M20,'Liste stages'!$A$2:$A$108,'Liste stages'!$E$2:$E$108)-COUNTIF($F$6:F19,M20))</f>
        <v/>
      </c>
      <c r="AC20" t="str">
        <f>IFERROR(LOOKUP(W20,'Liste stages Socle'!$A$2:$A$30,'Liste stages Socle'!$E$2:$E$30)-COUNTIF($F$6:F20,W20))</f>
        <v/>
      </c>
      <c r="AD20" t="str">
        <f>IFERROR(LOOKUP(X20,'Liste stages Socle'!$A$2:$A$30,'Liste stages Socle'!$E$2:$E$30)-COUNTIF($F$6:F20,X20))</f>
        <v/>
      </c>
      <c r="AE20" t="str">
        <f>IFERROR(LOOKUP(Y20,'Liste stages Socle'!$A$2:$A$30,'Liste stages Socle'!$E$2:$E$30)-COUNTIF($F$6:F20,Y20))</f>
        <v/>
      </c>
      <c r="AF20" t="str">
        <f>IFERROR(LOOKUP(Z20,'Liste stages Socle'!$A$2:$A$30,'Liste stages Socle'!$E$2:$E$30)-COUNTIF($F$6:F20,Z20))</f>
        <v/>
      </c>
      <c r="AG20" t="str">
        <f>IFERROR(LOOKUP(AA20,'Liste stages Socle'!$A$2:$A$30,'Liste stages Socle'!$E$2:$E$30)-COUNTIF($F$6:F20,AA20))</f>
        <v/>
      </c>
      <c r="AH20" t="str">
        <f>IFERROR(LOOKUP(AB20,'Liste stages Socle'!$A$2:$A$30,'Liste stages Socle'!$E$2:$E$30)-COUNTIF($F$6:F20,AB20))</f>
        <v/>
      </c>
    </row>
    <row r="21">
      <c r="A21" s="25">
        <v>16.0</v>
      </c>
      <c r="B21" s="25" t="s">
        <v>257</v>
      </c>
      <c r="C21" s="1">
        <v>1.0</v>
      </c>
      <c r="D21" s="25" t="s">
        <v>258</v>
      </c>
      <c r="E21" s="25">
        <v>6.0</v>
      </c>
      <c r="F21" s="29">
        <f t="shared" si="1"/>
        <v>57</v>
      </c>
      <c r="G21" s="31" t="str">
        <f>IFERROR(VLOOKUP(F21,'Liste stages'!$A$2:$F$501,2,FALSE), IF(ISBLANK(K21),"", "Pas de place"))</f>
        <v>MASS - DGS - MSR</v>
      </c>
      <c r="H21" s="31" t="str">
        <f>IFERROR(VLOOKUP(F21,'Liste stages'!$A$2:$F$500,4,FALSE), "")</f>
        <v>Salomon</v>
      </c>
      <c r="I21" s="25">
        <f>IFERROR(VLOOKUP(F21,'Liste stages'!$A$2:$F$501,3,FALSE), "")</f>
        <v>11001346</v>
      </c>
      <c r="J21" s="25">
        <f>IFERROR(LOOKUP(F21,'Liste stages'!$A$2:$A$108,'Liste stages'!$E$2:$E$108)-COUNTIF($F$6:F21,F21))</f>
        <v>0</v>
      </c>
      <c r="K21" s="32">
        <v>60.0</v>
      </c>
      <c r="L21" s="25">
        <v>56.0</v>
      </c>
      <c r="M21" s="25">
        <v>57.0</v>
      </c>
      <c r="N21" s="32" t="str">
        <f>IFERROR(VLOOKUP(K21,'Liste stages'!$A$2:$F$500,2,FALSE), "")</f>
        <v>MASS - DGS - SP4</v>
      </c>
      <c r="O21" s="25">
        <f>IFERROR(VLOOKUP(K21,'Liste stages'!$A$2:$F$500,3,FALSE), "")</f>
        <v>11001346</v>
      </c>
      <c r="P21" s="25">
        <f>IFERROR(LOOKUP(K21,'Liste stages'!$A$2:$A$108,'Liste stages'!$E$2:$E$108)-COUNTIF($F$6:F20,K21))</f>
        <v>0</v>
      </c>
      <c r="Q21" s="25" t="str">
        <f>IFERROR(VLOOKUP(L21,'Liste stages'!$A$2:$F$500,2,FALSE), "")</f>
        <v>MASS - DGS - EA3</v>
      </c>
      <c r="R21" s="25">
        <f>IFERROR(VLOOKUP(L21,'Liste stages'!$A$2:$F$500,3,FALSE), "")</f>
        <v>11001346</v>
      </c>
      <c r="S21" s="25">
        <f>IFERROR(LOOKUP(L21,'Liste stages'!$A$2:$A$108,'Liste stages'!$E$2:$E$108)-COUNTIF($F$6:F20,L21))</f>
        <v>0</v>
      </c>
      <c r="T21" s="25" t="str">
        <f>IFERROR(VLOOKUP(M21,'Liste stages'!$A$2:$F$500,2,FALSE), "")</f>
        <v>MASS - DGS - MSR</v>
      </c>
      <c r="U21" s="25">
        <f>IFERROR(VLOOKUP(M21,'Liste stages'!$A$2:$F$500,3,FALSE), "")</f>
        <v>11001346</v>
      </c>
      <c r="V21" s="25">
        <f>IFERROR(LOOKUP(M21,'Liste stages'!$A$2:$A$108,'Liste stages'!$E$2:$E$108)-COUNTIF($F$6:F20,M21))</f>
        <v>1</v>
      </c>
      <c r="AC21" t="str">
        <f>IFERROR(LOOKUP(W21,'Liste stages Socle'!$A$2:$A$30,'Liste stages Socle'!$E$2:$E$30)-COUNTIF($F$6:F21,W21))</f>
        <v/>
      </c>
      <c r="AD21" t="str">
        <f>IFERROR(LOOKUP(X21,'Liste stages Socle'!$A$2:$A$30,'Liste stages Socle'!$E$2:$E$30)-COUNTIF($F$6:F21,X21))</f>
        <v/>
      </c>
      <c r="AE21" t="str">
        <f>IFERROR(LOOKUP(Y21,'Liste stages Socle'!$A$2:$A$30,'Liste stages Socle'!$E$2:$E$30)-COUNTIF($F$6:F21,Y21))</f>
        <v/>
      </c>
      <c r="AF21" t="str">
        <f>IFERROR(LOOKUP(Z21,'Liste stages Socle'!$A$2:$A$30,'Liste stages Socle'!$E$2:$E$30)-COUNTIF($F$6:F21,Z21))</f>
        <v/>
      </c>
      <c r="AG21" t="str">
        <f>IFERROR(LOOKUP(AA21,'Liste stages Socle'!$A$2:$A$30,'Liste stages Socle'!$E$2:$E$30)-COUNTIF($F$6:F21,AA21))</f>
        <v/>
      </c>
      <c r="AH21" t="str">
        <f>IFERROR(LOOKUP(AB21,'Liste stages Socle'!$A$2:$A$30,'Liste stages Socle'!$E$2:$E$30)-COUNTIF($F$6:F21,AB21))</f>
        <v/>
      </c>
    </row>
    <row r="22">
      <c r="A22" s="1">
        <v>17.0</v>
      </c>
      <c r="C22" s="1">
        <v>1.0</v>
      </c>
      <c r="D22" s="34" t="s">
        <v>272</v>
      </c>
      <c r="E22" s="34">
        <v>6.0</v>
      </c>
      <c r="F22" s="29">
        <f t="shared" si="1"/>
        <v>47</v>
      </c>
      <c r="G22" s="3" t="str">
        <f>IFERROR(VLOOKUP(F22,'Liste stages'!$A$2:$F$501,2,FALSE), IF(ISBLANK(K22),"", "Pas de place"))</f>
        <v>MASS - DGOS - R1</v>
      </c>
      <c r="H22" s="3" t="str">
        <f>IFERROR(VLOOKUP(F22,'Liste stages'!$A$2:$F$500,4,FALSE), "")</f>
        <v>Courreges</v>
      </c>
      <c r="I22" s="25">
        <f>IFERROR(VLOOKUP(F22,'Liste stages'!$A$2:$F$501,3,FALSE), "")</f>
        <v>11001377</v>
      </c>
      <c r="J22" s="1">
        <f>IFERROR(LOOKUP(F22,'Liste stages'!$A$2:$A$108,'Liste stages'!$E$2:$E$108)-COUNTIF($F$6:F22,F22))</f>
        <v>0</v>
      </c>
      <c r="K22" s="23">
        <v>47.0</v>
      </c>
      <c r="N22" s="23" t="str">
        <f>IFERROR(VLOOKUP(K22,'Liste stages'!$A$2:$F$500,2,FALSE), "")</f>
        <v>MASS - DGOS - R1</v>
      </c>
      <c r="O22" s="1">
        <f>IFERROR(VLOOKUP(K22,'Liste stages'!$A$2:$F$500,3,FALSE), "")</f>
        <v>11001377</v>
      </c>
      <c r="P22" s="1">
        <f>IFERROR(LOOKUP(K22,'Liste stages'!$A$2:$A$108,'Liste stages'!$E$2:$E$108)-COUNTIF($F$6:F21,K22))</f>
        <v>1</v>
      </c>
      <c r="Q22" s="1" t="str">
        <f>IFERROR(VLOOKUP(L22,'Liste stages'!$A$2:$F$500,2,FALSE), "")</f>
        <v/>
      </c>
      <c r="R22" s="1" t="str">
        <f>IFERROR(VLOOKUP(L22,'Liste stages'!$A$2:$F$500,3,FALSE), "")</f>
        <v/>
      </c>
      <c r="S22" s="1" t="str">
        <f>IFERROR(LOOKUP(L22,'Liste stages'!$A$2:$A$108,'Liste stages'!$E$2:$E$108)-COUNTIF($F$6:F21,L22))</f>
        <v/>
      </c>
      <c r="T22" s="1" t="str">
        <f>IFERROR(VLOOKUP(M22,'Liste stages'!$A$2:$F$500,2,FALSE), "")</f>
        <v/>
      </c>
      <c r="U22" s="1" t="str">
        <f>IFERROR(VLOOKUP(M22,'Liste stages'!$A$2:$F$500,3,FALSE), "")</f>
        <v/>
      </c>
      <c r="V22" s="1" t="str">
        <f>IFERROR(LOOKUP(M22,'Liste stages'!$A$2:$A$108,'Liste stages'!$E$2:$E$108)-COUNTIF($F$6:F21,M22))</f>
        <v/>
      </c>
      <c r="AC22" t="str">
        <f>IFERROR(LOOKUP(W22,'Liste stages Socle'!$A$2:$A$30,'Liste stages Socle'!$E$2:$E$30)-COUNTIF($F$6:F22,W22))</f>
        <v/>
      </c>
      <c r="AD22" t="str">
        <f>IFERROR(LOOKUP(X22,'Liste stages Socle'!$A$2:$A$30,'Liste stages Socle'!$E$2:$E$30)-COUNTIF($F$6:F22,X22))</f>
        <v/>
      </c>
      <c r="AE22" t="str">
        <f>IFERROR(LOOKUP(Y22,'Liste stages Socle'!$A$2:$A$30,'Liste stages Socle'!$E$2:$E$30)-COUNTIF($F$6:F22,Y22))</f>
        <v/>
      </c>
      <c r="AF22" t="str">
        <f>IFERROR(LOOKUP(Z22,'Liste stages Socle'!$A$2:$A$30,'Liste stages Socle'!$E$2:$E$30)-COUNTIF($F$6:F22,Z22))</f>
        <v/>
      </c>
      <c r="AG22" t="str">
        <f>IFERROR(LOOKUP(AA22,'Liste stages Socle'!$A$2:$A$30,'Liste stages Socle'!$E$2:$E$30)-COUNTIF($F$6:F22,AA22))</f>
        <v/>
      </c>
      <c r="AH22" t="str">
        <f>IFERROR(LOOKUP(AB22,'Liste stages Socle'!$A$2:$A$30,'Liste stages Socle'!$E$2:$E$30)-COUNTIF($F$6:F22,AB22))</f>
        <v/>
      </c>
    </row>
    <row r="23">
      <c r="A23" s="25">
        <v>18.0</v>
      </c>
      <c r="B23" s="25"/>
      <c r="C23" s="25">
        <v>1.0</v>
      </c>
      <c r="D23" s="25" t="s">
        <v>283</v>
      </c>
      <c r="E23" s="25">
        <v>6.0</v>
      </c>
      <c r="F23" s="29">
        <f t="shared" si="1"/>
        <v>15</v>
      </c>
      <c r="G23" s="31" t="str">
        <f>IFERROR(VLOOKUP(F23,'Liste stages'!$A$2:$F$501,2,FALSE), IF(ISBLANK(K23),"", "Pas de place"))</f>
        <v>MSD - Affaires Médicales</v>
      </c>
      <c r="H23" s="31" t="str">
        <f>IFERROR(VLOOKUP(F23,'Liste stages'!$A$2:$F$500,4,FALSE), "")</f>
        <v>Blazy</v>
      </c>
      <c r="I23" s="25">
        <f>IFERROR(VLOOKUP(F23,'Liste stages'!$A$2:$F$501,3,FALSE), "")</f>
        <v>11001897</v>
      </c>
      <c r="J23" s="25">
        <f>IFERROR(LOOKUP(F23,'Liste stages'!$A$2:$A$108,'Liste stages'!$E$2:$E$108)-COUNTIF($F$6:F23,F23))</f>
        <v>0</v>
      </c>
      <c r="K23" s="32">
        <v>15.0</v>
      </c>
      <c r="L23" s="25">
        <v>11.0</v>
      </c>
      <c r="M23" s="25">
        <v>16.0</v>
      </c>
      <c r="N23" s="32" t="str">
        <f>IFERROR(VLOOKUP(K23,'Liste stages'!$A$2:$F$500,2,FALSE), "")</f>
        <v>MSD - Affaires Médicales</v>
      </c>
      <c r="O23" s="25">
        <f>IFERROR(VLOOKUP(K23,'Liste stages'!$A$2:$F$500,3,FALSE), "")</f>
        <v>11001897</v>
      </c>
      <c r="P23" s="25">
        <f>IFERROR(LOOKUP(K23,'Liste stages'!$A$2:$A$108,'Liste stages'!$E$2:$E$108)-COUNTIF($F$6:F22,K23))</f>
        <v>1</v>
      </c>
      <c r="Q23" s="25" t="str">
        <f>IFERROR(VLOOKUP(L23,'Liste stages'!$A$2:$F$500,2,FALSE), "")</f>
        <v>AP-HP - Hôtel-Dieu - URC Eco</v>
      </c>
      <c r="R23" s="25">
        <f>IFERROR(VLOOKUP(L23,'Liste stages'!$A$2:$F$500,3,FALSE), "")</f>
        <v>11000118</v>
      </c>
      <c r="S23" s="25">
        <f>IFERROR(LOOKUP(L23,'Liste stages'!$A$2:$A$108,'Liste stages'!$E$2:$E$108)-COUNTIF($F$6:F22,L23))</f>
        <v>1</v>
      </c>
      <c r="T23" s="25" t="str">
        <f>IFERROR(VLOOKUP(M23,'Liste stages'!$A$2:$F$500,2,FALSE), "")</f>
        <v>Roche</v>
      </c>
      <c r="U23" s="25">
        <f>IFERROR(VLOOKUP(M23,'Liste stages'!$A$2:$F$500,3,FALSE), "")</f>
        <v>11003259</v>
      </c>
      <c r="V23" s="25">
        <f>IFERROR(LOOKUP(M23,'Liste stages'!$A$2:$A$108,'Liste stages'!$E$2:$E$108)-COUNTIF($F$6:F22,M23))</f>
        <v>0</v>
      </c>
      <c r="AC23" t="str">
        <f>IFERROR(LOOKUP(W23,'Liste stages Socle'!$A$2:$A$30,'Liste stages Socle'!$E$2:$E$30)-COUNTIF($F$6:F23,W23))</f>
        <v/>
      </c>
      <c r="AD23" t="str">
        <f>IFERROR(LOOKUP(X23,'Liste stages Socle'!$A$2:$A$30,'Liste stages Socle'!$E$2:$E$30)-COUNTIF($F$6:F23,X23))</f>
        <v/>
      </c>
      <c r="AE23" t="str">
        <f>IFERROR(LOOKUP(Y23,'Liste stages Socle'!$A$2:$A$30,'Liste stages Socle'!$E$2:$E$30)-COUNTIF($F$6:F23,Y23))</f>
        <v/>
      </c>
      <c r="AF23" t="str">
        <f>IFERROR(LOOKUP(Z23,'Liste stages Socle'!$A$2:$A$30,'Liste stages Socle'!$E$2:$E$30)-COUNTIF($F$6:F23,Z23))</f>
        <v/>
      </c>
      <c r="AG23" t="str">
        <f>IFERROR(LOOKUP(AA23,'Liste stages Socle'!$A$2:$A$30,'Liste stages Socle'!$E$2:$E$30)-COUNTIF($F$6:F23,AA23))</f>
        <v/>
      </c>
      <c r="AH23" t="str">
        <f>IFERROR(LOOKUP(AB23,'Liste stages Socle'!$A$2:$A$30,'Liste stages Socle'!$E$2:$E$30)-COUNTIF($F$6:F23,AB23))</f>
        <v/>
      </c>
    </row>
    <row r="24">
      <c r="A24" s="1">
        <v>19.0</v>
      </c>
      <c r="B24" s="1"/>
      <c r="C24" s="1">
        <v>1.0</v>
      </c>
      <c r="D24" s="34" t="s">
        <v>284</v>
      </c>
      <c r="E24" s="34">
        <v>6.0</v>
      </c>
      <c r="F24" s="29">
        <f t="shared" si="1"/>
        <v>91</v>
      </c>
      <c r="G24" s="3" t="str">
        <f>IFERROR(VLOOKUP(F24,'Liste stages'!$A$2:$F$501,2,FALSE), IF(ISBLANK(K24),"", "Pas de place"))</f>
        <v>CNAM - Santé Publique</v>
      </c>
      <c r="H24" s="3" t="str">
        <f>IFERROR(VLOOKUP(F24,'Liste stages'!$A$2:$F$500,4,FALSE), "")</f>
        <v>Weill</v>
      </c>
      <c r="I24" s="25">
        <f>IFERROR(VLOOKUP(F24,'Liste stages'!$A$2:$F$501,3,FALSE), "")</f>
        <v>11002513</v>
      </c>
      <c r="J24" s="1">
        <f>IFERROR(LOOKUP(F24,'Liste stages'!$A$2:$A$108,'Liste stages'!$E$2:$E$108)-COUNTIF($F$6:F24,F24))</f>
        <v>0</v>
      </c>
      <c r="K24" s="23">
        <v>91.0</v>
      </c>
      <c r="L24" s="1">
        <v>92.0</v>
      </c>
      <c r="N24" s="23" t="str">
        <f>IFERROR(VLOOKUP(K24,'Liste stages'!$A$2:$F$500,2,FALSE), "")</f>
        <v>CNAM - Santé Publique</v>
      </c>
      <c r="O24" s="1">
        <f>IFERROR(VLOOKUP(K24,'Liste stages'!$A$2:$F$500,3,FALSE), "")</f>
        <v>11002513</v>
      </c>
      <c r="P24" s="1">
        <f>IFERROR(LOOKUP(K24,'Liste stages'!$A$2:$A$108,'Liste stages'!$E$2:$E$108)-COUNTIF($F$6:F23,K24))</f>
        <v>1</v>
      </c>
      <c r="Q24" s="1" t="str">
        <f>IFERROR(VLOOKUP(L24,'Liste stages'!$A$2:$F$500,2,FALSE), "")</f>
        <v>INCa</v>
      </c>
      <c r="R24" s="1">
        <f>IFERROR(VLOOKUP(L24,'Liste stages'!$A$2:$F$500,3,FALSE), "")</f>
        <v>11002633</v>
      </c>
      <c r="S24" s="1">
        <f>IFERROR(LOOKUP(L24,'Liste stages'!$A$2:$A$108,'Liste stages'!$E$2:$E$108)-COUNTIF($F$6:F23,L24))</f>
        <v>1</v>
      </c>
      <c r="T24" s="1" t="str">
        <f>IFERROR(VLOOKUP(M24,'Liste stages'!$A$2:$F$500,2,FALSE), "")</f>
        <v/>
      </c>
      <c r="U24" s="1" t="str">
        <f>IFERROR(VLOOKUP(M24,'Liste stages'!$A$2:$F$500,3,FALSE), "")</f>
        <v/>
      </c>
      <c r="V24" s="1" t="str">
        <f>IFERROR(LOOKUP(M24,'Liste stages'!$A$2:$A$108,'Liste stages'!$E$2:$E$108)-COUNTIF($F$6:F23,M24))</f>
        <v/>
      </c>
      <c r="AC24" t="str">
        <f>IFERROR(LOOKUP(W24,'Liste stages Socle'!$A$2:$A$30,'Liste stages Socle'!$E$2:$E$30)-COUNTIF($F$6:F24,W24))</f>
        <v/>
      </c>
      <c r="AD24" t="str">
        <f>IFERROR(LOOKUP(X24,'Liste stages Socle'!$A$2:$A$30,'Liste stages Socle'!$E$2:$E$30)-COUNTIF($F$6:F24,X24))</f>
        <v/>
      </c>
      <c r="AE24" t="str">
        <f>IFERROR(LOOKUP(Y24,'Liste stages Socle'!$A$2:$A$30,'Liste stages Socle'!$E$2:$E$30)-COUNTIF($F$6:F24,Y24))</f>
        <v/>
      </c>
      <c r="AF24" t="str">
        <f>IFERROR(LOOKUP(Z24,'Liste stages Socle'!$A$2:$A$30,'Liste stages Socle'!$E$2:$E$30)-COUNTIF($F$6:F24,Z24))</f>
        <v/>
      </c>
      <c r="AG24" t="str">
        <f>IFERROR(LOOKUP(AA24,'Liste stages Socle'!$A$2:$A$30,'Liste stages Socle'!$E$2:$E$30)-COUNTIF($F$6:F24,AA24))</f>
        <v/>
      </c>
      <c r="AH24" t="str">
        <f>IFERROR(LOOKUP(AB24,'Liste stages Socle'!$A$2:$A$30,'Liste stages Socle'!$E$2:$E$30)-COUNTIF($F$6:F24,AB24))</f>
        <v/>
      </c>
    </row>
    <row r="25">
      <c r="A25" s="25">
        <v>20.0</v>
      </c>
      <c r="B25" s="25"/>
      <c r="C25" s="25">
        <v>1.0</v>
      </c>
      <c r="D25" s="25" t="s">
        <v>285</v>
      </c>
      <c r="E25" s="25">
        <v>6.0</v>
      </c>
      <c r="F25" s="29">
        <f t="shared" si="1"/>
        <v>84</v>
      </c>
      <c r="G25" s="31" t="str">
        <f>IFERROR(VLOOKUP(F25,'Liste stages'!$A$2:$F$501,2,FALSE), IF(ISBLANK(K25),"", "Pas de place"))</f>
        <v>Institut Gustave Roussy</v>
      </c>
      <c r="H25" s="31" t="str">
        <f>IFERROR(VLOOKUP(F25,'Liste stages'!$A$2:$F$500,4,FALSE), "")</f>
        <v>Benhamou</v>
      </c>
      <c r="I25" s="25">
        <f>IFERROR(VLOOKUP(F25,'Liste stages'!$A$2:$F$501,3,FALSE), "")</f>
        <v>11001709</v>
      </c>
      <c r="J25" s="25">
        <f>IFERROR(LOOKUP(F25,'Liste stages'!$A$2:$A$108,'Liste stages'!$E$2:$E$108)-COUNTIF($F$6:F25,F25))</f>
        <v>0</v>
      </c>
      <c r="K25" s="32">
        <v>16.0</v>
      </c>
      <c r="L25" s="25">
        <v>15.0</v>
      </c>
      <c r="M25" s="25">
        <v>84.0</v>
      </c>
      <c r="N25" s="32" t="str">
        <f>IFERROR(VLOOKUP(K25,'Liste stages'!$A$2:$F$500,2,FALSE), "")</f>
        <v>Roche</v>
      </c>
      <c r="O25" s="25">
        <f>IFERROR(VLOOKUP(K25,'Liste stages'!$A$2:$F$500,3,FALSE), "")</f>
        <v>11003259</v>
      </c>
      <c r="P25" s="25">
        <f>IFERROR(LOOKUP(K25,'Liste stages'!$A$2:$A$108,'Liste stages'!$E$2:$E$108)-COUNTIF($F$6:F24,K25))</f>
        <v>0</v>
      </c>
      <c r="Q25" s="25" t="str">
        <f>IFERROR(VLOOKUP(L25,'Liste stages'!$A$2:$F$500,2,FALSE), "")</f>
        <v>MSD - Affaires Médicales</v>
      </c>
      <c r="R25" s="25">
        <f>IFERROR(VLOOKUP(L25,'Liste stages'!$A$2:$F$500,3,FALSE), "")</f>
        <v>11001897</v>
      </c>
      <c r="S25" s="25">
        <f>IFERROR(LOOKUP(L25,'Liste stages'!$A$2:$A$108,'Liste stages'!$E$2:$E$108)-COUNTIF($F$6:F24,L25))</f>
        <v>0</v>
      </c>
      <c r="T25" s="25" t="str">
        <f>IFERROR(VLOOKUP(M25,'Liste stages'!$A$2:$F$500,2,FALSE), "")</f>
        <v>Institut Gustave Roussy</v>
      </c>
      <c r="U25" s="25">
        <f>IFERROR(VLOOKUP(M25,'Liste stages'!$A$2:$F$500,3,FALSE), "")</f>
        <v>11001709</v>
      </c>
      <c r="V25" s="25">
        <f>IFERROR(LOOKUP(M25,'Liste stages'!$A$2:$A$108,'Liste stages'!$E$2:$E$108)-COUNTIF($F$6:F24,M25))</f>
        <v>1</v>
      </c>
      <c r="AC25" t="str">
        <f>IFERROR(LOOKUP(W25,'Liste stages Socle'!$A$2:$A$30,'Liste stages Socle'!$E$2:$E$30)-COUNTIF($F$6:F25,W25))</f>
        <v/>
      </c>
      <c r="AD25" t="str">
        <f>IFERROR(LOOKUP(X25,'Liste stages Socle'!$A$2:$A$30,'Liste stages Socle'!$E$2:$E$30)-COUNTIF($F$6:F25,X25))</f>
        <v/>
      </c>
      <c r="AE25" t="str">
        <f>IFERROR(LOOKUP(Y25,'Liste stages Socle'!$A$2:$A$30,'Liste stages Socle'!$E$2:$E$30)-COUNTIF($F$6:F25,Y25))</f>
        <v/>
      </c>
      <c r="AF25" t="str">
        <f>IFERROR(LOOKUP(Z25,'Liste stages Socle'!$A$2:$A$30,'Liste stages Socle'!$E$2:$E$30)-COUNTIF($F$6:F25,Z25))</f>
        <v/>
      </c>
      <c r="AG25" t="str">
        <f>IFERROR(LOOKUP(AA25,'Liste stages Socle'!$A$2:$A$30,'Liste stages Socle'!$E$2:$E$30)-COUNTIF($F$6:F25,AA25))</f>
        <v/>
      </c>
      <c r="AH25" t="str">
        <f>IFERROR(LOOKUP(AB25,'Liste stages Socle'!$A$2:$A$30,'Liste stages Socle'!$E$2:$E$30)-COUNTIF($F$6:F25,AB25))</f>
        <v/>
      </c>
    </row>
    <row r="26">
      <c r="A26" s="1">
        <v>21.0</v>
      </c>
      <c r="B26" s="1"/>
      <c r="C26" s="1">
        <v>1.0</v>
      </c>
      <c r="D26" s="34" t="s">
        <v>286</v>
      </c>
      <c r="E26" s="34">
        <v>6.0</v>
      </c>
      <c r="F26" s="29">
        <f t="shared" si="1"/>
        <v>62</v>
      </c>
      <c r="G26" s="3" t="str">
        <f>IFERROR(VLOOKUP(F26,'Liste stages'!$A$2:$F$501,2,FALSE), IF(ISBLANK(K26),"", "Pas de place"))</f>
        <v>MASS - DSS</v>
      </c>
      <c r="H26" s="3" t="str">
        <f>IFERROR(VLOOKUP(F26,'Liste stages'!$A$2:$F$500,4,FALSE), "")</f>
        <v>Wanecq</v>
      </c>
      <c r="I26" s="25">
        <f>IFERROR(VLOOKUP(F26,'Liste stages'!$A$2:$F$501,3,FALSE), "")</f>
        <v>11000607</v>
      </c>
      <c r="J26" s="1">
        <f>IFERROR(LOOKUP(F26,'Liste stages'!$A$2:$A$108,'Liste stages'!$E$2:$E$108)-COUNTIF($F$6:F26,F26))</f>
        <v>1</v>
      </c>
      <c r="K26" s="23">
        <v>62.0</v>
      </c>
      <c r="L26" s="1">
        <v>11.0</v>
      </c>
      <c r="M26" s="1">
        <v>19.0</v>
      </c>
      <c r="N26" s="23" t="str">
        <f>IFERROR(VLOOKUP(K26,'Liste stages'!$A$2:$F$500,2,FALSE), "")</f>
        <v>MASS - DSS</v>
      </c>
      <c r="O26" s="1">
        <f>IFERROR(VLOOKUP(K26,'Liste stages'!$A$2:$F$500,3,FALSE), "")</f>
        <v>11000607</v>
      </c>
      <c r="P26" s="1">
        <f>IFERROR(LOOKUP(K26,'Liste stages'!$A$2:$A$108,'Liste stages'!$E$2:$E$108)-COUNTIF($F$6:F25,K26))</f>
        <v>2</v>
      </c>
      <c r="Q26" s="1" t="str">
        <f>IFERROR(VLOOKUP(L26,'Liste stages'!$A$2:$F$500,2,FALSE), "")</f>
        <v>AP-HP - Hôtel-Dieu - URC Eco</v>
      </c>
      <c r="R26" s="1">
        <f>IFERROR(VLOOKUP(L26,'Liste stages'!$A$2:$F$500,3,FALSE), "")</f>
        <v>11000118</v>
      </c>
      <c r="S26" s="1">
        <f>IFERROR(LOOKUP(L26,'Liste stages'!$A$2:$A$108,'Liste stages'!$E$2:$E$108)-COUNTIF($F$6:F25,L26))</f>
        <v>1</v>
      </c>
      <c r="T26" s="1" t="str">
        <f>IFERROR(VLOOKUP(M26,'Liste stages'!$A$2:$F$500,2,FALSE), "")</f>
        <v>Ernst &amp; Young</v>
      </c>
      <c r="U26" s="1">
        <f>IFERROR(VLOOKUP(M26,'Liste stages'!$A$2:$F$500,3,FALSE), "")</f>
        <v>11002516</v>
      </c>
      <c r="V26" s="1">
        <f>IFERROR(LOOKUP(M26,'Liste stages'!$A$2:$A$108,'Liste stages'!$E$2:$E$108)-COUNTIF($F$6:F25,M26))</f>
        <v>1</v>
      </c>
      <c r="AC26" t="str">
        <f>IFERROR(LOOKUP(W26,'Liste stages Socle'!$A$2:$A$30,'Liste stages Socle'!$E$2:$E$30)-COUNTIF($F$6:F26,W26))</f>
        <v/>
      </c>
      <c r="AD26" t="str">
        <f>IFERROR(LOOKUP(X26,'Liste stages Socle'!$A$2:$A$30,'Liste stages Socle'!$E$2:$E$30)-COUNTIF($F$6:F26,X26))</f>
        <v/>
      </c>
      <c r="AE26" t="str">
        <f>IFERROR(LOOKUP(Y26,'Liste stages Socle'!$A$2:$A$30,'Liste stages Socle'!$E$2:$E$30)-COUNTIF($F$6:F26,Y26))</f>
        <v/>
      </c>
      <c r="AF26" t="str">
        <f>IFERROR(LOOKUP(Z26,'Liste stages Socle'!$A$2:$A$30,'Liste stages Socle'!$E$2:$E$30)-COUNTIF($F$6:F26,Z26))</f>
        <v/>
      </c>
      <c r="AG26" t="str">
        <f>IFERROR(LOOKUP(AA26,'Liste stages Socle'!$A$2:$A$30,'Liste stages Socle'!$E$2:$E$30)-COUNTIF($F$6:F26,AA26))</f>
        <v/>
      </c>
      <c r="AH26" t="str">
        <f>IFERROR(LOOKUP(AB26,'Liste stages Socle'!$A$2:$A$30,'Liste stages Socle'!$E$2:$E$30)-COUNTIF($F$6:F26,AB26))</f>
        <v/>
      </c>
    </row>
    <row r="27">
      <c r="A27" s="25">
        <v>22.0</v>
      </c>
      <c r="B27" s="25"/>
      <c r="C27" s="25">
        <v>1.0</v>
      </c>
      <c r="D27" s="25" t="s">
        <v>287</v>
      </c>
      <c r="E27" s="25">
        <v>6.0</v>
      </c>
      <c r="F27" s="29">
        <f t="shared" si="1"/>
        <v>17</v>
      </c>
      <c r="G27" s="31" t="str">
        <f>IFERROR(VLOOKUP(F27,'Liste stages'!$A$2:$F$501,2,FALSE), IF(ISBLANK(K27),"", "Pas de place"))</f>
        <v>Univ Dauphine - LEGOS</v>
      </c>
      <c r="H27" s="31" t="str">
        <f>IFERROR(VLOOKUP(F27,'Liste stages'!$A$2:$F$500,4,FALSE), "")</f>
        <v>Dormont</v>
      </c>
      <c r="I27" s="25">
        <f>IFERROR(VLOOKUP(F27,'Liste stages'!$A$2:$F$501,3,FALSE), "")</f>
        <v>11002061</v>
      </c>
      <c r="J27" s="25">
        <f>IFERROR(LOOKUP(F27,'Liste stages'!$A$2:$A$108,'Liste stages'!$E$2:$E$108)-COUNTIF($F$6:F27,F27))</f>
        <v>0</v>
      </c>
      <c r="K27" s="32">
        <v>17.0</v>
      </c>
      <c r="L27" s="25"/>
      <c r="M27" s="25"/>
      <c r="N27" s="32" t="str">
        <f>IFERROR(VLOOKUP(K27,'Liste stages'!$A$2:$F$500,2,FALSE), "")</f>
        <v>Univ Dauphine - LEGOS</v>
      </c>
      <c r="O27" s="25">
        <f>IFERROR(VLOOKUP(K27,'Liste stages'!$A$2:$F$500,3,FALSE), "")</f>
        <v>11002061</v>
      </c>
      <c r="P27" s="25">
        <f>IFERROR(LOOKUP(K27,'Liste stages'!$A$2:$A$108,'Liste stages'!$E$2:$E$108)-COUNTIF($F$6:F26,K27))</f>
        <v>1</v>
      </c>
      <c r="Q27" s="25" t="str">
        <f>IFERROR(VLOOKUP(L27,'Liste stages'!$A$2:$F$500,2,FALSE), "")</f>
        <v/>
      </c>
      <c r="R27" s="25" t="str">
        <f>IFERROR(VLOOKUP(L27,'Liste stages'!$A$2:$F$500,3,FALSE), "")</f>
        <v/>
      </c>
      <c r="S27" s="25" t="str">
        <f>IFERROR(LOOKUP(L27,'Liste stages'!$A$2:$A$108,'Liste stages'!$E$2:$E$108)-COUNTIF($F$6:F26,L27))</f>
        <v/>
      </c>
      <c r="T27" s="25" t="str">
        <f>IFERROR(VLOOKUP(M27,'Liste stages'!$A$2:$F$500,2,FALSE), "")</f>
        <v/>
      </c>
      <c r="U27" s="25" t="str">
        <f>IFERROR(VLOOKUP(M27,'Liste stages'!$A$2:$F$500,3,FALSE), "")</f>
        <v/>
      </c>
      <c r="V27" s="25" t="str">
        <f>IFERROR(LOOKUP(M27,'Liste stages'!$A$2:$A$108,'Liste stages'!$E$2:$E$108)-COUNTIF($F$6:F26,M27))</f>
        <v/>
      </c>
      <c r="AC27" t="str">
        <f>IFERROR(LOOKUP(W27,'Liste stages Socle'!$A$2:$A$30,'Liste stages Socle'!$E$2:$E$30)-COUNTIF($F$6:F27,W27))</f>
        <v/>
      </c>
      <c r="AD27" t="str">
        <f>IFERROR(LOOKUP(X27,'Liste stages Socle'!$A$2:$A$30,'Liste stages Socle'!$E$2:$E$30)-COUNTIF($F$6:F27,X27))</f>
        <v/>
      </c>
      <c r="AE27" t="str">
        <f>IFERROR(LOOKUP(Y27,'Liste stages Socle'!$A$2:$A$30,'Liste stages Socle'!$E$2:$E$30)-COUNTIF($F$6:F27,Y27))</f>
        <v/>
      </c>
      <c r="AF27" t="str">
        <f>IFERROR(LOOKUP(Z27,'Liste stages Socle'!$A$2:$A$30,'Liste stages Socle'!$E$2:$E$30)-COUNTIF($F$6:F27,Z27))</f>
        <v/>
      </c>
      <c r="AG27" t="str">
        <f>IFERROR(LOOKUP(AA27,'Liste stages Socle'!$A$2:$A$30,'Liste stages Socle'!$E$2:$E$30)-COUNTIF($F$6:F27,AA27))</f>
        <v/>
      </c>
      <c r="AH27" t="str">
        <f>IFERROR(LOOKUP(AB27,'Liste stages Socle'!$A$2:$A$30,'Liste stages Socle'!$E$2:$E$30)-COUNTIF($F$6:F27,AB27))</f>
        <v/>
      </c>
    </row>
    <row r="28">
      <c r="A28" s="1">
        <v>23.0</v>
      </c>
      <c r="C28" s="1">
        <v>1.0</v>
      </c>
      <c r="D28" s="1" t="s">
        <v>288</v>
      </c>
      <c r="E28" s="34">
        <v>6.0</v>
      </c>
      <c r="F28" s="29">
        <f t="shared" si="1"/>
        <v>73</v>
      </c>
      <c r="G28" s="3" t="str">
        <f>IFERROR(VLOOKUP(F28,'Liste stages'!$A$2:$F$501,2,FALSE), IF(ISBLANK(K28),"", "Pas de place"))</f>
        <v>Solthis</v>
      </c>
      <c r="H28" s="3" t="str">
        <f>IFERROR(VLOOKUP(F28,'Liste stages'!$A$2:$F$500,4,FALSE), "")</f>
        <v>Pizzaro</v>
      </c>
      <c r="I28" s="25">
        <f>IFERROR(VLOOKUP(F28,'Liste stages'!$A$2:$F$501,3,FALSE), "")</f>
        <v>99999912</v>
      </c>
      <c r="J28" s="1">
        <f>IFERROR(LOOKUP(F28,'Liste stages'!$A$2:$A$108,'Liste stages'!$E$2:$E$108)-COUNTIF($F$6:F28,F28))</f>
        <v>0</v>
      </c>
      <c r="K28" s="23">
        <v>9.0</v>
      </c>
      <c r="L28" s="1">
        <v>73.0</v>
      </c>
      <c r="M28" s="1"/>
      <c r="N28" s="23" t="str">
        <f>IFERROR(VLOOKUP(K28,'Liste stages'!$A$2:$F$500,2,FALSE), "")</f>
        <v>Médecins du Monde</v>
      </c>
      <c r="O28" s="1">
        <f>IFERROR(VLOOKUP(K28,'Liste stages'!$A$2:$F$500,3,FALSE), "")</f>
        <v>11001633</v>
      </c>
      <c r="P28" s="1">
        <f>IFERROR(LOOKUP(K28,'Liste stages'!$A$2:$A$108,'Liste stages'!$E$2:$E$108)-COUNTIF($F$6:F27,K28))</f>
        <v>0</v>
      </c>
      <c r="Q28" s="1" t="str">
        <f>IFERROR(VLOOKUP(L28,'Liste stages'!$A$2:$F$500,2,FALSE), "")</f>
        <v>Solthis</v>
      </c>
      <c r="R28" s="1">
        <f>IFERROR(VLOOKUP(L28,'Liste stages'!$A$2:$F$500,3,FALSE), "")</f>
        <v>99999912</v>
      </c>
      <c r="S28" s="1">
        <f>IFERROR(LOOKUP(L28,'Liste stages'!$A$2:$A$108,'Liste stages'!$E$2:$E$108)-COUNTIF($F$6:F27,L28))</f>
        <v>1</v>
      </c>
      <c r="T28" s="1" t="str">
        <f>IFERROR(VLOOKUP(M28,'Liste stages'!$A$2:$F$500,2,FALSE), "")</f>
        <v/>
      </c>
      <c r="U28" s="1" t="str">
        <f>IFERROR(VLOOKUP(M28,'Liste stages'!$A$2:$F$500,3,FALSE), "")</f>
        <v/>
      </c>
      <c r="V28" s="1" t="str">
        <f>IFERROR(LOOKUP(M28,'Liste stages'!$A$2:$A$108,'Liste stages'!$E$2:$E$108)-COUNTIF($F$6:F27,M28))</f>
        <v/>
      </c>
      <c r="AC28" t="str">
        <f>IFERROR(LOOKUP(W28,'Liste stages Socle'!$A$2:$A$30,'Liste stages Socle'!$E$2:$E$30)-COUNTIF($F$6:F28,W28))</f>
        <v/>
      </c>
      <c r="AD28" t="str">
        <f>IFERROR(LOOKUP(X28,'Liste stages Socle'!$A$2:$A$30,'Liste stages Socle'!$E$2:$E$30)-COUNTIF($F$6:F28,X28))</f>
        <v/>
      </c>
      <c r="AE28" t="str">
        <f>IFERROR(LOOKUP(Y28,'Liste stages Socle'!$A$2:$A$30,'Liste stages Socle'!$E$2:$E$30)-COUNTIF($F$6:F28,Y28))</f>
        <v/>
      </c>
      <c r="AF28" t="str">
        <f>IFERROR(LOOKUP(Z28,'Liste stages Socle'!$A$2:$A$30,'Liste stages Socle'!$E$2:$E$30)-COUNTIF($F$6:F28,Z28))</f>
        <v/>
      </c>
      <c r="AG28" t="str">
        <f>IFERROR(LOOKUP(AA28,'Liste stages Socle'!$A$2:$A$30,'Liste stages Socle'!$E$2:$E$30)-COUNTIF($F$6:F28,AA28))</f>
        <v/>
      </c>
      <c r="AH28" t="str">
        <f>IFERROR(LOOKUP(AB28,'Liste stages Socle'!$A$2:$A$30,'Liste stages Socle'!$E$2:$E$30)-COUNTIF($F$6:F28,AB28))</f>
        <v/>
      </c>
    </row>
    <row r="29">
      <c r="A29" s="25">
        <v>25.0</v>
      </c>
      <c r="B29" s="25"/>
      <c r="C29" s="25">
        <v>1.0</v>
      </c>
      <c r="D29" s="25" t="s">
        <v>289</v>
      </c>
      <c r="E29" s="25">
        <v>5.0</v>
      </c>
      <c r="F29" s="29">
        <f t="shared" si="1"/>
        <v>28</v>
      </c>
      <c r="G29" s="31" t="str">
        <f>IFERROR(VLOOKUP(F29,'Liste stages'!$A$2:$F$501,2,FALSE), IF(ISBLANK(K29),"", "Pas de place"))</f>
        <v>ATIH</v>
      </c>
      <c r="H29" s="31" t="str">
        <f>IFERROR(VLOOKUP(F29,'Liste stages'!$A$2:$F$500,4,FALSE), "")</f>
        <v>Dubois</v>
      </c>
      <c r="I29" s="25">
        <f>IFERROR(VLOOKUP(F29,'Liste stages'!$A$2:$F$501,3,FALSE), "")</f>
        <v>11003256</v>
      </c>
      <c r="J29" s="25">
        <f>IFERROR(LOOKUP(F29,'Liste stages'!$A$2:$A$108,'Liste stages'!$E$2:$E$108)-COUNTIF($F$6:F29,F29))</f>
        <v>0</v>
      </c>
      <c r="K29" s="32">
        <v>28.0</v>
      </c>
      <c r="L29" s="25">
        <v>116.0</v>
      </c>
      <c r="M29" s="25"/>
      <c r="N29" s="32" t="str">
        <f>IFERROR(VLOOKUP(K29,'Liste stages'!$A$2:$F$500,2,FALSE), "")</f>
        <v>ATIH</v>
      </c>
      <c r="O29" s="25">
        <f>IFERROR(VLOOKUP(K29,'Liste stages'!$A$2:$F$500,3,FALSE), "")</f>
        <v>11003256</v>
      </c>
      <c r="P29" s="25">
        <f>IFERROR(LOOKUP(K29,'Liste stages'!$A$2:$A$108,'Liste stages'!$E$2:$E$108)-COUNTIF($F$6:F28,K29))</f>
        <v>1</v>
      </c>
      <c r="Q29" s="25" t="str">
        <f>IFERROR(VLOOKUP(L29,'Liste stages'!$A$2:$F$500,2,FALSE), "")</f>
        <v>ORS</v>
      </c>
      <c r="R29" s="25">
        <f>IFERROR(VLOOKUP(L29,'Liste stages'!$A$2:$F$500,3,FALSE), "")</f>
        <v>11000057</v>
      </c>
      <c r="S29" s="25">
        <f>IFERROR(LOOKUP(L29,'Liste stages'!$A$2:$A$108,'Liste stages'!$E$2:$E$108)-COUNTIF($F$6:F28,L29))</f>
        <v>1</v>
      </c>
      <c r="T29" s="25" t="str">
        <f>IFERROR(VLOOKUP(M29,'Liste stages'!$A$2:$F$500,2,FALSE), "")</f>
        <v/>
      </c>
      <c r="U29" s="25" t="str">
        <f>IFERROR(VLOOKUP(M29,'Liste stages'!$A$2:$F$500,3,FALSE), "")</f>
        <v/>
      </c>
      <c r="V29" s="25" t="str">
        <f>IFERROR(LOOKUP(M29,'Liste stages'!$A$2:$A$108,'Liste stages'!$E$2:$E$108)-COUNTIF($F$6:F28,M29))</f>
        <v/>
      </c>
      <c r="AC29" t="str">
        <f>IFERROR(LOOKUP(W29,'Liste stages Socle'!$A$2:$A$30,'Liste stages Socle'!$E$2:$E$30)-COUNTIF($F$6:F29,W29))</f>
        <v/>
      </c>
      <c r="AD29" t="str">
        <f>IFERROR(LOOKUP(X29,'Liste stages Socle'!$A$2:$A$30,'Liste stages Socle'!$E$2:$E$30)-COUNTIF($F$6:F29,X29))</f>
        <v/>
      </c>
      <c r="AE29" t="str">
        <f>IFERROR(LOOKUP(Y29,'Liste stages Socle'!$A$2:$A$30,'Liste stages Socle'!$E$2:$E$30)-COUNTIF($F$6:F29,Y29))</f>
        <v/>
      </c>
      <c r="AF29" t="str">
        <f>IFERROR(LOOKUP(Z29,'Liste stages Socle'!$A$2:$A$30,'Liste stages Socle'!$E$2:$E$30)-COUNTIF($F$6:F29,Z29))</f>
        <v/>
      </c>
      <c r="AG29" t="str">
        <f>IFERROR(LOOKUP(AA29,'Liste stages Socle'!$A$2:$A$30,'Liste stages Socle'!$E$2:$E$30)-COUNTIF($F$6:F29,AA29))</f>
        <v/>
      </c>
      <c r="AH29" t="str">
        <f>IFERROR(LOOKUP(AB29,'Liste stages Socle'!$A$2:$A$30,'Liste stages Socle'!$E$2:$E$30)-COUNTIF($F$6:F29,AB29))</f>
        <v/>
      </c>
    </row>
    <row r="30">
      <c r="A30" s="1">
        <v>26.0</v>
      </c>
      <c r="B30" s="1"/>
      <c r="C30" s="1">
        <v>1.0</v>
      </c>
      <c r="D30" s="1" t="s">
        <v>312</v>
      </c>
      <c r="F30" s="29">
        <f t="shared" si="1"/>
        <v>24</v>
      </c>
      <c r="G30" s="3" t="str">
        <f>IFERROR(VLOOKUP(F30,'Liste stages'!$A$2:$F$501,2,FALSE), IF(ISBLANK(K30),"", "Pas de place"))</f>
        <v>AP-HP - Cochin - DIM</v>
      </c>
      <c r="H30" s="3" t="str">
        <f>IFERROR(VLOOKUP(F30,'Liste stages'!$A$2:$F$500,4,FALSE), "")</f>
        <v>REBOUL-MARTY</v>
      </c>
      <c r="I30" s="25">
        <f>IFERROR(VLOOKUP(F30,'Liste stages'!$A$2:$F$501,3,FALSE), "")</f>
        <v>11003246</v>
      </c>
      <c r="J30" s="25">
        <f>IFERROR(LOOKUP(F30,'Liste stages'!$A$2:$A$108,'Liste stages'!$E$2:$E$108)-COUNTIF($F$6:F30,F30))</f>
        <v>0</v>
      </c>
      <c r="K30" s="23">
        <v>24.0</v>
      </c>
      <c r="L30" s="1">
        <v>94.0</v>
      </c>
      <c r="M30" s="1"/>
      <c r="N30" s="23" t="str">
        <f>IFERROR(VLOOKUP(K30,'Liste stages'!$A$2:$F$500,2,FALSE), "")</f>
        <v>AP-HP - Cochin - DIM</v>
      </c>
      <c r="O30" s="1">
        <f>IFERROR(VLOOKUP(K30,'Liste stages'!$A$2:$F$500,3,FALSE), "")</f>
        <v>11003246</v>
      </c>
      <c r="P30" s="1">
        <f>IFERROR(LOOKUP(K30,'Liste stages'!$A$2:$A$108,'Liste stages'!$E$2:$E$108)-COUNTIF($F$6:F29,K30))</f>
        <v>1</v>
      </c>
      <c r="Q30" s="1" t="str">
        <f>IFERROR(VLOOKUP(L30,'Liste stages'!$A$2:$F$500,2,FALSE), "")</f>
        <v>INSERM - CESP - Economie de la santé</v>
      </c>
      <c r="R30" s="1">
        <f>IFERROR(VLOOKUP(L30,'Liste stages'!$A$2:$F$500,3,FALSE), "")</f>
        <v>11002874</v>
      </c>
      <c r="S30" s="1">
        <f>IFERROR(LOOKUP(L30,'Liste stages'!$A$2:$A$108,'Liste stages'!$E$2:$E$108)-COUNTIF($F$6:F29,L30))</f>
        <v>1</v>
      </c>
      <c r="T30" s="1" t="str">
        <f>IFERROR(VLOOKUP(M30,'Liste stages'!$A$2:$F$500,2,FALSE), "")</f>
        <v/>
      </c>
      <c r="U30" s="1" t="str">
        <f>IFERROR(VLOOKUP(M30,'Liste stages'!$A$2:$F$500,3,FALSE), "")</f>
        <v/>
      </c>
      <c r="V30" s="1" t="str">
        <f>IFERROR(LOOKUP(M30,'Liste stages'!$A$2:$A$108,'Liste stages'!$E$2:$E$108)-COUNTIF($F$6:F29,M30))</f>
        <v/>
      </c>
    </row>
    <row r="31">
      <c r="A31" s="1">
        <v>24.0</v>
      </c>
      <c r="B31" s="1"/>
      <c r="C31" s="1">
        <v>1.0</v>
      </c>
      <c r="D31" s="34" t="s">
        <v>291</v>
      </c>
      <c r="E31" s="34">
        <v>5.0</v>
      </c>
      <c r="F31" s="29">
        <f t="shared" si="1"/>
        <v>25</v>
      </c>
      <c r="G31" s="3" t="str">
        <f>IFERROR(VLOOKUP(F31,'Liste stages'!$A$2:$F$501,2,FALSE), IF(ISBLANK(K31),"", "Pas de place"))</f>
        <v>AP-HP - HEGP - Informatique</v>
      </c>
      <c r="H31" s="3" t="str">
        <f>IFERROR(VLOOKUP(F31,'Liste stages'!$A$2:$F$500,4,FALSE), "")</f>
        <v>Burgun</v>
      </c>
      <c r="I31" s="25">
        <f>IFERROR(VLOOKUP(F31,'Liste stages'!$A$2:$F$501,3,FALSE), "")</f>
        <v>11001741</v>
      </c>
      <c r="J31" s="1">
        <f>IFERROR(LOOKUP(F31,'Liste stages'!$A$2:$A$108,'Liste stages'!$E$2:$E$108)-COUNTIF($F$6:F31,F31))</f>
        <v>0</v>
      </c>
      <c r="K31" s="23">
        <v>25.0</v>
      </c>
      <c r="L31" s="1">
        <v>79.0</v>
      </c>
      <c r="M31" s="1">
        <v>31.0</v>
      </c>
      <c r="N31" s="23" t="str">
        <f>IFERROR(VLOOKUP(K31,'Liste stages'!$A$2:$F$500,2,FALSE), "")</f>
        <v>AP-HP - HEGP - Informatique</v>
      </c>
      <c r="O31" s="1">
        <f>IFERROR(VLOOKUP(K31,'Liste stages'!$A$2:$F$500,3,FALSE), "")</f>
        <v>11001741</v>
      </c>
      <c r="P31" s="1">
        <f>IFERROR(LOOKUP(K31,'Liste stages'!$A$2:$A$108,'Liste stages'!$E$2:$E$108)-COUNTIF($F$6:F29,K31))</f>
        <v>1</v>
      </c>
      <c r="Q31" s="1" t="str">
        <f>IFERROR(VLOOKUP(L31,'Liste stages'!$A$2:$F$500,2,FALSE), "")</f>
        <v>AP-HP - Necker - Biostatistiques</v>
      </c>
      <c r="R31" s="1">
        <f>IFERROR(VLOOKUP(L31,'Liste stages'!$A$2:$F$500,3,FALSE), "")</f>
        <v>11001407</v>
      </c>
      <c r="S31" s="1">
        <f>IFERROR(LOOKUP(L31,'Liste stages'!$A$2:$A$108,'Liste stages'!$E$2:$E$108)-COUNTIF($F$6:F29,L31))</f>
        <v>1</v>
      </c>
      <c r="T31" s="1" t="str">
        <f>IFERROR(VLOOKUP(M31,'Liste stages'!$A$2:$F$500,2,FALSE), "")</f>
        <v>Saint-Joseph - DIM</v>
      </c>
      <c r="U31" s="1">
        <f>IFERROR(VLOOKUP(M31,'Liste stages'!$A$2:$F$500,3,FALSE), "")</f>
        <v>11001539</v>
      </c>
      <c r="V31" s="1">
        <f>IFERROR(LOOKUP(M31,'Liste stages'!$A$2:$A$108,'Liste stages'!$E$2:$E$108)-COUNTIF($F$6:F29,M31))</f>
        <v>1</v>
      </c>
      <c r="AC31" t="str">
        <f>IFERROR(LOOKUP(W31,'Liste stages Socle'!$A$2:$A$30,'Liste stages Socle'!$E$2:$E$30)-COUNTIF($F$6:F31,W31))</f>
        <v/>
      </c>
      <c r="AD31" t="str">
        <f>IFERROR(LOOKUP(X31,'Liste stages Socle'!$A$2:$A$30,'Liste stages Socle'!$E$2:$E$30)-COUNTIF($F$6:F31,X31))</f>
        <v/>
      </c>
      <c r="AE31" t="str">
        <f>IFERROR(LOOKUP(Y31,'Liste stages Socle'!$A$2:$A$30,'Liste stages Socle'!$E$2:$E$30)-COUNTIF($F$6:F31,Y31))</f>
        <v/>
      </c>
      <c r="AF31" t="str">
        <f>IFERROR(LOOKUP(Z31,'Liste stages Socle'!$A$2:$A$30,'Liste stages Socle'!$E$2:$E$30)-COUNTIF($F$6:F31,Z31))</f>
        <v/>
      </c>
      <c r="AG31" t="str">
        <f>IFERROR(LOOKUP(AA31,'Liste stages Socle'!$A$2:$A$30,'Liste stages Socle'!$E$2:$E$30)-COUNTIF($F$6:F31,AA31))</f>
        <v/>
      </c>
      <c r="AH31" t="str">
        <f>IFERROR(LOOKUP(AB31,'Liste stages Socle'!$A$2:$A$30,'Liste stages Socle'!$E$2:$E$30)-COUNTIF($F$6:F31,AB31))</f>
        <v/>
      </c>
    </row>
    <row r="32">
      <c r="A32" s="25">
        <v>27.0</v>
      </c>
      <c r="B32" s="25"/>
      <c r="C32" s="25">
        <v>1.0</v>
      </c>
      <c r="D32" s="25" t="s">
        <v>292</v>
      </c>
      <c r="E32" s="25">
        <v>4.0</v>
      </c>
      <c r="F32" s="29">
        <f t="shared" si="1"/>
        <v>61</v>
      </c>
      <c r="G32" s="31" t="str">
        <f>IFERROR(VLOOKUP(F32,'Liste stages'!$A$2:$F$501,2,FALSE), IF(ISBLANK(K32),"", "Pas de place"))</f>
        <v>MASS - DREES</v>
      </c>
      <c r="H32" s="31" t="str">
        <f>IFERROR(VLOOKUP(F32,'Liste stages'!$A$2:$F$500,4,FALSE), "")</f>
        <v>Barlet</v>
      </c>
      <c r="I32" s="25">
        <f>IFERROR(VLOOKUP(F32,'Liste stages'!$A$2:$F$501,3,FALSE), "")</f>
        <v>11001347</v>
      </c>
      <c r="J32" s="25">
        <f>IFERROR(LOOKUP(F32,'Liste stages'!$A$2:$A$108,'Liste stages'!$E$2:$E$108)-COUNTIF($F$6:F32,F32))</f>
        <v>0</v>
      </c>
      <c r="K32" s="32">
        <v>61.0</v>
      </c>
      <c r="L32" s="25">
        <v>79.0</v>
      </c>
      <c r="M32" s="25"/>
      <c r="N32" s="32" t="str">
        <f>IFERROR(VLOOKUP(K32,'Liste stages'!$A$2:$F$500,2,FALSE), "")</f>
        <v>MASS - DREES</v>
      </c>
      <c r="O32" s="25">
        <f>IFERROR(VLOOKUP(K32,'Liste stages'!$A$2:$F$500,3,FALSE), "")</f>
        <v>11001347</v>
      </c>
      <c r="P32" s="25">
        <f>IFERROR(LOOKUP(K32,'Liste stages'!$A$2:$A$108,'Liste stages'!$E$2:$E$108)-COUNTIF($F$6:F31,K32))</f>
        <v>1</v>
      </c>
      <c r="Q32" s="25" t="str">
        <f>IFERROR(VLOOKUP(L32,'Liste stages'!$A$2:$F$500,2,FALSE), "")</f>
        <v>AP-HP - Necker - Biostatistiques</v>
      </c>
      <c r="R32" s="25">
        <f>IFERROR(VLOOKUP(L32,'Liste stages'!$A$2:$F$500,3,FALSE), "")</f>
        <v>11001407</v>
      </c>
      <c r="S32" s="25">
        <f>IFERROR(LOOKUP(L32,'Liste stages'!$A$2:$A$108,'Liste stages'!$E$2:$E$108)-COUNTIF($F$6:F31,L32))</f>
        <v>1</v>
      </c>
      <c r="T32" s="25" t="str">
        <f>IFERROR(VLOOKUP(M32,'Liste stages'!$A$2:$F$500,2,FALSE), "")</f>
        <v/>
      </c>
      <c r="U32" s="25" t="str">
        <f>IFERROR(VLOOKUP(M32,'Liste stages'!$A$2:$F$500,3,FALSE), "")</f>
        <v/>
      </c>
      <c r="V32" s="25" t="str">
        <f>IFERROR(LOOKUP(M32,'Liste stages'!$A$2:$A$108,'Liste stages'!$E$2:$E$108)-COUNTIF($F$6:F31,M32))</f>
        <v/>
      </c>
      <c r="AC32" t="str">
        <f>IFERROR(LOOKUP(W32,'Liste stages Socle'!$A$2:$A$30,'Liste stages Socle'!$E$2:$E$30)-COUNTIF($F$6:F32,W32))</f>
        <v/>
      </c>
      <c r="AD32" t="str">
        <f>IFERROR(LOOKUP(X32,'Liste stages Socle'!$A$2:$A$30,'Liste stages Socle'!$E$2:$E$30)-COUNTIF($F$6:F32,X32))</f>
        <v/>
      </c>
      <c r="AE32" t="str">
        <f>IFERROR(LOOKUP(Y32,'Liste stages Socle'!$A$2:$A$30,'Liste stages Socle'!$E$2:$E$30)-COUNTIF($F$6:F32,Y32))</f>
        <v/>
      </c>
      <c r="AF32" t="str">
        <f>IFERROR(LOOKUP(Z32,'Liste stages Socle'!$A$2:$A$30,'Liste stages Socle'!$E$2:$E$30)-COUNTIF($F$6:F32,Z32))</f>
        <v/>
      </c>
      <c r="AG32" t="str">
        <f>IFERROR(LOOKUP(AA32,'Liste stages Socle'!$A$2:$A$30,'Liste stages Socle'!$E$2:$E$30)-COUNTIF($F$6:F32,AA32))</f>
        <v/>
      </c>
      <c r="AH32" t="str">
        <f>IFERROR(LOOKUP(AB32,'Liste stages Socle'!$A$2:$A$30,'Liste stages Socle'!$E$2:$E$30)-COUNTIF($F$6:F32,AB32))</f>
        <v/>
      </c>
    </row>
    <row r="33">
      <c r="A33" s="24">
        <v>28.0</v>
      </c>
      <c r="B33" s="24"/>
      <c r="C33" s="24"/>
      <c r="D33" s="24" t="s">
        <v>293</v>
      </c>
      <c r="E33" s="24">
        <v>4.0</v>
      </c>
      <c r="F33" s="27" t="str">
        <f t="shared" si="1"/>
        <v/>
      </c>
      <c r="G33" s="28" t="str">
        <f>IFERROR(VLOOKUP(F33,'Liste stages'!$A$2:$F$501,2,FALSE), IF(ISBLANK(K33),"", "Pas de place"))</f>
        <v/>
      </c>
      <c r="H33" s="28" t="str">
        <f>IFERROR(VLOOKUP(F33,'Liste stages'!$A$2:$F$500,4,FALSE), "")</f>
        <v/>
      </c>
      <c r="I33" s="24" t="str">
        <f>IFERROR(VLOOKUP(F33,'Liste stages'!$A$2:$F$501,3,FALSE), "")</f>
        <v/>
      </c>
      <c r="J33" s="24" t="str">
        <f>IFERROR(LOOKUP(F33,'Liste stages'!$A$2:$A$108,'Liste stages'!$E$2:$E$108)-COUNTIF($F$6:F33,F33))</f>
        <v/>
      </c>
      <c r="K33" s="30"/>
      <c r="L33" s="24"/>
      <c r="M33" s="24"/>
      <c r="N33" s="30" t="str">
        <f>IFERROR(VLOOKUP(K33,'Liste stages'!$A$2:$F$500,2,FALSE), "")</f>
        <v/>
      </c>
      <c r="O33" s="24" t="str">
        <f>IFERROR(VLOOKUP(K33,'Liste stages'!$A$2:$F$500,3,FALSE), "")</f>
        <v/>
      </c>
      <c r="P33" s="24" t="str">
        <f>IFERROR(LOOKUP(K33,'Liste stages'!$A$2:$A$108,'Liste stages'!$E$2:$E$108)-COUNTIF($F$6:F32,K33))</f>
        <v/>
      </c>
      <c r="Q33" s="24" t="str">
        <f>IFERROR(VLOOKUP(L33,'Liste stages'!$A$2:$F$500,2,FALSE), "")</f>
        <v/>
      </c>
      <c r="R33" s="24" t="str">
        <f>IFERROR(VLOOKUP(L33,'Liste stages'!$A$2:$F$500,3,FALSE), "")</f>
        <v/>
      </c>
      <c r="S33" s="24" t="str">
        <f>IFERROR(LOOKUP(L33,'Liste stages'!$A$2:$A$108,'Liste stages'!$E$2:$E$108)-COUNTIF($F$6:F32,L33))</f>
        <v/>
      </c>
      <c r="T33" s="24" t="str">
        <f>IFERROR(VLOOKUP(M33,'Liste stages'!$A$2:$F$500,2,FALSE), "")</f>
        <v/>
      </c>
      <c r="U33" s="24" t="str">
        <f>IFERROR(VLOOKUP(M33,'Liste stages'!$A$2:$F$500,3,FALSE), "")</f>
        <v/>
      </c>
      <c r="V33" s="24" t="str">
        <f>IFERROR(LOOKUP(M33,'Liste stages'!$A$2:$A$108,'Liste stages'!$E$2:$E$108)-COUNTIF($F$6:F32,M33))</f>
        <v/>
      </c>
      <c r="W33" s="33"/>
      <c r="X33" s="33"/>
      <c r="Y33" s="33"/>
      <c r="Z33" s="33"/>
      <c r="AA33" s="33"/>
      <c r="AB33" s="33"/>
      <c r="AC33" s="33" t="str">
        <f>IFERROR(LOOKUP(W33,'Liste stages Socle'!$A$2:$A$30,'Liste stages Socle'!$E$2:$E$30)-COUNTIF($F$6:F33,W33))</f>
        <v/>
      </c>
      <c r="AD33" s="33" t="str">
        <f>IFERROR(LOOKUP(X33,'Liste stages Socle'!$A$2:$A$30,'Liste stages Socle'!$E$2:$E$30)-COUNTIF($F$6:F33,X33))</f>
        <v/>
      </c>
      <c r="AE33" s="33" t="str">
        <f>IFERROR(LOOKUP(Y33,'Liste stages Socle'!$A$2:$A$30,'Liste stages Socle'!$E$2:$E$30)-COUNTIF($F$6:F33,Y33))</f>
        <v/>
      </c>
      <c r="AF33" s="33" t="str">
        <f>IFERROR(LOOKUP(Z33,'Liste stages Socle'!$A$2:$A$30,'Liste stages Socle'!$E$2:$E$30)-COUNTIF($F$6:F33,Z33))</f>
        <v/>
      </c>
      <c r="AG33" s="33" t="str">
        <f>IFERROR(LOOKUP(AA33,'Liste stages Socle'!$A$2:$A$30,'Liste stages Socle'!$E$2:$E$30)-COUNTIF($F$6:F33,AA33))</f>
        <v/>
      </c>
      <c r="AH33" s="33" t="str">
        <f>IFERROR(LOOKUP(AB33,'Liste stages Socle'!$A$2:$A$30,'Liste stages Socle'!$E$2:$E$30)-COUNTIF($F$6:F33,AB33))</f>
        <v/>
      </c>
    </row>
    <row r="34">
      <c r="A34" s="25">
        <v>29.0</v>
      </c>
      <c r="B34" s="25"/>
      <c r="C34" s="25">
        <v>1.0</v>
      </c>
      <c r="D34" s="25" t="s">
        <v>294</v>
      </c>
      <c r="E34" s="25">
        <v>1.0</v>
      </c>
      <c r="F34" s="29">
        <f t="shared" si="1"/>
        <v>103</v>
      </c>
      <c r="G34" s="31" t="str">
        <f>IFERROR(VLOOKUP(F34,'Liste stages'!$A$2:$F$501,2,FALSE), IF(ISBLANK(K34),"", "Pas de place"))</f>
        <v>INSERM - CRESS - ORCHAD</v>
      </c>
      <c r="H34" s="31" t="str">
        <f>IFERROR(VLOOKUP(F34,'Liste stages'!$A$2:$F$500,4,FALSE), "")</f>
        <v>Charles</v>
      </c>
      <c r="I34" s="25">
        <f>IFERROR(VLOOKUP(F34,'Liste stages'!$A$2:$F$501,3,FALSE), "")</f>
        <v>11002889</v>
      </c>
      <c r="J34" s="25">
        <f>IFERROR(LOOKUP(F34,'Liste stages'!$A$2:$A$108,'Liste stages'!$E$2:$E$108)-COUNTIF($F$6:F34,F34))</f>
        <v>0</v>
      </c>
      <c r="K34" s="32">
        <v>103.0</v>
      </c>
      <c r="L34" s="25">
        <v>99.0</v>
      </c>
      <c r="M34" s="25">
        <v>116.0</v>
      </c>
      <c r="N34" s="32" t="str">
        <f>IFERROR(VLOOKUP(K34,'Liste stages'!$A$2:$F$500,2,FALSE), "")</f>
        <v>INSERM - CRESS - ORCHAD</v>
      </c>
      <c r="O34" s="25">
        <f>IFERROR(VLOOKUP(K34,'Liste stages'!$A$2:$F$500,3,FALSE), "")</f>
        <v>11002889</v>
      </c>
      <c r="P34" s="25">
        <f>IFERROR(LOOKUP(K34,'Liste stages'!$A$2:$A$108,'Liste stages'!$E$2:$E$108)-COUNTIF($F$6:F33,K34))</f>
        <v>1</v>
      </c>
      <c r="Q34" s="25" t="str">
        <f>IFERROR(VLOOKUP(L34,'Liste stages'!$A$2:$F$500,2,FALSE), "")</f>
        <v>INSERM - CRESS - ECSTRA</v>
      </c>
      <c r="R34" s="25">
        <f>IFERROR(VLOOKUP(L34,'Liste stages'!$A$2:$F$500,3,FALSE), "")</f>
        <v>11002885</v>
      </c>
      <c r="S34" s="25">
        <f>IFERROR(LOOKUP(L34,'Liste stages'!$A$2:$A$108,'Liste stages'!$E$2:$E$108)-COUNTIF($F$6:F33,L34))</f>
        <v>1</v>
      </c>
      <c r="T34" s="25" t="str">
        <f>IFERROR(VLOOKUP(M34,'Liste stages'!$A$2:$F$500,2,FALSE), "")</f>
        <v>ORS</v>
      </c>
      <c r="U34" s="25">
        <f>IFERROR(VLOOKUP(M34,'Liste stages'!$A$2:$F$500,3,FALSE), "")</f>
        <v>11000057</v>
      </c>
      <c r="V34" s="25">
        <f>IFERROR(LOOKUP(M34,'Liste stages'!$A$2:$A$108,'Liste stages'!$E$2:$E$108)-COUNTIF($F$6:F33,M34))</f>
        <v>1</v>
      </c>
      <c r="AC34" t="str">
        <f>IFERROR(LOOKUP(W34,'Liste stages Socle'!$A$2:$A$30,'Liste stages Socle'!$E$2:$E$30)-COUNTIF($F$6:F34,W34))</f>
        <v/>
      </c>
      <c r="AD34" t="str">
        <f>IFERROR(LOOKUP(X34,'Liste stages Socle'!$A$2:$A$30,'Liste stages Socle'!$E$2:$E$30)-COUNTIF($F$6:F34,X34))</f>
        <v/>
      </c>
      <c r="AE34" t="str">
        <f>IFERROR(LOOKUP(Y34,'Liste stages Socle'!$A$2:$A$30,'Liste stages Socle'!$E$2:$E$30)-COUNTIF($F$6:F34,Y34))</f>
        <v/>
      </c>
      <c r="AF34" t="str">
        <f>IFERROR(LOOKUP(Z34,'Liste stages Socle'!$A$2:$A$30,'Liste stages Socle'!$E$2:$E$30)-COUNTIF($F$6:F34,Z34))</f>
        <v/>
      </c>
      <c r="AG34" t="str">
        <f>IFERROR(LOOKUP(AA34,'Liste stages Socle'!$A$2:$A$30,'Liste stages Socle'!$E$2:$E$30)-COUNTIF($F$6:F34,AA34))</f>
        <v/>
      </c>
      <c r="AH34" t="str">
        <f>IFERROR(LOOKUP(AB34,'Liste stages Socle'!$A$2:$A$30,'Liste stages Socle'!$E$2:$E$30)-COUNTIF($F$6:F34,AB34))</f>
        <v/>
      </c>
    </row>
    <row r="35">
      <c r="A35" s="1">
        <v>30.0</v>
      </c>
      <c r="B35" s="1"/>
      <c r="C35" s="1">
        <v>1.0</v>
      </c>
      <c r="D35" s="34" t="s">
        <v>295</v>
      </c>
      <c r="E35" s="34">
        <v>1.0</v>
      </c>
      <c r="F35" s="29">
        <f t="shared" si="1"/>
        <v>23</v>
      </c>
      <c r="G35" s="3" t="str">
        <f>IFERROR(VLOOKUP(F35,'Liste stages'!$A$2:$F$501,2,FALSE), IF(ISBLANK(K35),"", "Pas de place"))</f>
        <v>AP-HP - Bichat - DIM</v>
      </c>
      <c r="H35" s="3" t="str">
        <f>IFERROR(VLOOKUP(F35,'Liste stages'!$A$2:$F$500,4,FALSE), "")</f>
        <v>Van Gysel</v>
      </c>
      <c r="I35" s="25">
        <f>IFERROR(VLOOKUP(F35,'Liste stages'!$A$2:$F$501,3,FALSE), "")</f>
        <v>11004295</v>
      </c>
      <c r="J35" s="1">
        <f>IFERROR(LOOKUP(F35,'Liste stages'!$A$2:$A$108,'Liste stages'!$E$2:$E$108)-COUNTIF($F$6:F35,F35))</f>
        <v>0</v>
      </c>
      <c r="K35" s="23">
        <v>24.0</v>
      </c>
      <c r="L35" s="1">
        <v>23.0</v>
      </c>
      <c r="M35" s="1">
        <v>25.0</v>
      </c>
      <c r="N35" s="23" t="str">
        <f>IFERROR(VLOOKUP(K35,'Liste stages'!$A$2:$F$500,2,FALSE), "")</f>
        <v>AP-HP - Cochin - DIM</v>
      </c>
      <c r="O35" s="1">
        <f>IFERROR(VLOOKUP(K35,'Liste stages'!$A$2:$F$500,3,FALSE), "")</f>
        <v>11003246</v>
      </c>
      <c r="P35" s="1">
        <f>IFERROR(LOOKUP(K35,'Liste stages'!$A$2:$A$108,'Liste stages'!$E$2:$E$108)-COUNTIF($F$6:F34,K35))</f>
        <v>0</v>
      </c>
      <c r="Q35" s="1" t="str">
        <f>IFERROR(VLOOKUP(L35,'Liste stages'!$A$2:$F$500,2,FALSE), "")</f>
        <v>AP-HP - Bichat - DIM</v>
      </c>
      <c r="R35" s="1">
        <f>IFERROR(VLOOKUP(L35,'Liste stages'!$A$2:$F$500,3,FALSE), "")</f>
        <v>11004295</v>
      </c>
      <c r="S35" s="1">
        <f>IFERROR(LOOKUP(L35,'Liste stages'!$A$2:$A$108,'Liste stages'!$E$2:$E$108)-COUNTIF($F$6:F34,L35))</f>
        <v>1</v>
      </c>
      <c r="T35" s="1" t="str">
        <f>IFERROR(VLOOKUP(M35,'Liste stages'!$A$2:$F$500,2,FALSE), "")</f>
        <v>AP-HP - HEGP - Informatique</v>
      </c>
      <c r="U35" s="1">
        <f>IFERROR(VLOOKUP(M35,'Liste stages'!$A$2:$F$500,3,FALSE), "")</f>
        <v>11001741</v>
      </c>
      <c r="V35" s="1">
        <f>IFERROR(LOOKUP(M35,'Liste stages'!$A$2:$A$108,'Liste stages'!$E$2:$E$108)-COUNTIF($F$6:F34,M35))</f>
        <v>0</v>
      </c>
      <c r="AC35" t="str">
        <f>IFERROR(LOOKUP(W35,'Liste stages Socle'!$A$2:$A$30,'Liste stages Socle'!$E$2:$E$30)-COUNTIF($F$6:F35,W35))</f>
        <v/>
      </c>
      <c r="AD35" t="str">
        <f>IFERROR(LOOKUP(X35,'Liste stages Socle'!$A$2:$A$30,'Liste stages Socle'!$E$2:$E$30)-COUNTIF($F$6:F35,X35))</f>
        <v/>
      </c>
      <c r="AE35" t="str">
        <f>IFERROR(LOOKUP(Y35,'Liste stages Socle'!$A$2:$A$30,'Liste stages Socle'!$E$2:$E$30)-COUNTIF($F$6:F35,Y35))</f>
        <v/>
      </c>
      <c r="AF35" t="str">
        <f>IFERROR(LOOKUP(Z35,'Liste stages Socle'!$A$2:$A$30,'Liste stages Socle'!$E$2:$E$30)-COUNTIF($F$6:F35,Z35))</f>
        <v/>
      </c>
      <c r="AG35" t="str">
        <f>IFERROR(LOOKUP(AA35,'Liste stages Socle'!$A$2:$A$30,'Liste stages Socle'!$E$2:$E$30)-COUNTIF($F$6:F35,AA35))</f>
        <v/>
      </c>
      <c r="AH35" t="str">
        <f>IFERROR(LOOKUP(AB35,'Liste stages Socle'!$A$2:$A$30,'Liste stages Socle'!$E$2:$E$30)-COUNTIF($F$6:F35,AB35))</f>
        <v/>
      </c>
    </row>
    <row r="36">
      <c r="A36" s="25">
        <v>31.0</v>
      </c>
      <c r="B36" s="25"/>
      <c r="C36" s="25">
        <v>1.0</v>
      </c>
      <c r="D36" s="25" t="s">
        <v>296</v>
      </c>
      <c r="E36" s="25">
        <v>4.0</v>
      </c>
      <c r="F36" s="29">
        <f t="shared" si="1"/>
        <v>93</v>
      </c>
      <c r="G36" s="31" t="str">
        <f>IFERROR(VLOOKUP(F36,'Liste stages'!$A$2:$F$501,2,FALSE), IF(ISBLANK(K36),"", "Pas de place"))</f>
        <v>INSERM - CépiDc</v>
      </c>
      <c r="H36" s="31" t="str">
        <f>IFERROR(VLOOKUP(F36,'Liste stages'!$A$2:$F$500,4,FALSE), "")</f>
        <v>Rey</v>
      </c>
      <c r="I36" s="25">
        <f>IFERROR(VLOOKUP(F36,'Liste stages'!$A$2:$F$501,3,FALSE), "")</f>
        <v>11002136</v>
      </c>
      <c r="J36" s="25">
        <f>IFERROR(LOOKUP(F36,'Liste stages'!$A$2:$A$108,'Liste stages'!$E$2:$E$108)-COUNTIF($F$6:F36,F36))</f>
        <v>0</v>
      </c>
      <c r="K36" s="32">
        <v>93.0</v>
      </c>
      <c r="L36" s="25">
        <v>108.0</v>
      </c>
      <c r="M36" s="25"/>
      <c r="N36" s="32" t="str">
        <f>IFERROR(VLOOKUP(K36,'Liste stages'!$A$2:$F$500,2,FALSE), "")</f>
        <v>INSERM - CépiDc</v>
      </c>
      <c r="O36" s="25">
        <f>IFERROR(VLOOKUP(K36,'Liste stages'!$A$2:$F$500,3,FALSE), "")</f>
        <v>11002136</v>
      </c>
      <c r="P36" s="25">
        <f>IFERROR(LOOKUP(K36,'Liste stages'!$A$2:$A$108,'Liste stages'!$E$2:$E$108)-COUNTIF($F$6:F35,K36))</f>
        <v>1</v>
      </c>
      <c r="Q36" s="25" t="str">
        <f>IFERROR(VLOOKUP(L36,'Liste stages'!$A$2:$F$500,2,FALSE), "")</f>
        <v>INSERM - U669 - Santé Mentale</v>
      </c>
      <c r="R36" s="25">
        <f>IFERROR(VLOOKUP(L36,'Liste stages'!$A$2:$F$500,3,FALSE), "")</f>
        <v>11001962</v>
      </c>
      <c r="S36" s="25">
        <f>IFERROR(LOOKUP(L36,'Liste stages'!$A$2:$A$108,'Liste stages'!$E$2:$E$108)-COUNTIF($F$6:F35,L36))</f>
        <v>1</v>
      </c>
      <c r="T36" s="25" t="str">
        <f>IFERROR(VLOOKUP(M36,'Liste stages'!$A$2:$F$500,2,FALSE), "")</f>
        <v/>
      </c>
      <c r="U36" s="25" t="str">
        <f>IFERROR(VLOOKUP(M36,'Liste stages'!$A$2:$F$500,3,FALSE), "")</f>
        <v/>
      </c>
      <c r="V36" s="25" t="str">
        <f>IFERROR(LOOKUP(M36,'Liste stages'!$A$2:$A$108,'Liste stages'!$E$2:$E$108)-COUNTIF($F$6:F35,M36))</f>
        <v/>
      </c>
      <c r="AC36" t="str">
        <f>IFERROR(LOOKUP(W36,'Liste stages Socle'!$A$2:$A$30,'Liste stages Socle'!$E$2:$E$30)-COUNTIF($F$6:F36,W36))</f>
        <v/>
      </c>
      <c r="AD36" t="str">
        <f>IFERROR(LOOKUP(X36,'Liste stages Socle'!$A$2:$A$30,'Liste stages Socle'!$E$2:$E$30)-COUNTIF($F$6:F36,X36))</f>
        <v/>
      </c>
      <c r="AE36" t="str">
        <f>IFERROR(LOOKUP(Y36,'Liste stages Socle'!$A$2:$A$30,'Liste stages Socle'!$E$2:$E$30)-COUNTIF($F$6:F36,Y36))</f>
        <v/>
      </c>
      <c r="AF36" t="str">
        <f>IFERROR(LOOKUP(Z36,'Liste stages Socle'!$A$2:$A$30,'Liste stages Socle'!$E$2:$E$30)-COUNTIF($F$6:F36,Z36))</f>
        <v/>
      </c>
      <c r="AG36" t="str">
        <f>IFERROR(LOOKUP(AA36,'Liste stages Socle'!$A$2:$A$30,'Liste stages Socle'!$E$2:$E$30)-COUNTIF($F$6:F36,AA36))</f>
        <v/>
      </c>
      <c r="AH36" t="str">
        <f>IFERROR(LOOKUP(AB36,'Liste stages Socle'!$A$2:$A$30,'Liste stages Socle'!$E$2:$E$30)-COUNTIF($F$6:F36,AB36))</f>
        <v/>
      </c>
    </row>
    <row r="37">
      <c r="A37" s="1">
        <v>32.0</v>
      </c>
      <c r="B37" s="1"/>
      <c r="C37" s="1">
        <v>1.0</v>
      </c>
      <c r="D37" s="34" t="s">
        <v>297</v>
      </c>
      <c r="E37" s="34">
        <v>4.0</v>
      </c>
      <c r="F37" s="29">
        <f t="shared" si="1"/>
        <v>121</v>
      </c>
      <c r="G37" s="3" t="str">
        <f>IFERROR(VLOOKUP(F37,'Liste stages'!$A$2:$F$501,2,FALSE), IF(ISBLANK(K37),"", "Pas de place"))</f>
        <v>INSERM - CERMES 3</v>
      </c>
      <c r="H37" s="3" t="str">
        <f>IFERROR(VLOOKUP(F37,'Liste stages'!$A$2:$F$500,4,FALSE), "")</f>
        <v>Gaudillère</v>
      </c>
      <c r="I37" s="25">
        <f>IFERROR(VLOOKUP(F37,'Liste stages'!$A$2:$F$501,3,FALSE), "")</f>
        <v>11002436</v>
      </c>
      <c r="J37" s="1">
        <f>IFERROR(LOOKUP(F37,'Liste stages'!$A$2:$A$108,'Liste stages'!$E$2:$E$108)-COUNTIF($F$6:F37,F37))</f>
        <v>0</v>
      </c>
      <c r="K37" s="23">
        <v>121.0</v>
      </c>
      <c r="N37" s="23" t="str">
        <f>IFERROR(VLOOKUP(K37,'Liste stages'!$A$2:$F$500,2,FALSE), "")</f>
        <v>INSERM - CERMES 3</v>
      </c>
      <c r="O37" s="1">
        <f>IFERROR(VLOOKUP(K37,'Liste stages'!$A$2:$F$500,3,FALSE), "")</f>
        <v>11002436</v>
      </c>
      <c r="P37" s="1">
        <f>IFERROR(LOOKUP(K37,'Liste stages'!$A$2:$A$108,'Liste stages'!$E$2:$E$108)-COUNTIF($F$6:F36,K37))</f>
        <v>1</v>
      </c>
      <c r="Q37" s="1" t="str">
        <f>IFERROR(VLOOKUP(L37,'Liste stages'!$A$2:$F$500,2,FALSE), "")</f>
        <v/>
      </c>
      <c r="R37" s="1" t="str">
        <f>IFERROR(VLOOKUP(L37,'Liste stages'!$A$2:$F$500,3,FALSE), "")</f>
        <v/>
      </c>
      <c r="S37" s="1" t="str">
        <f>IFERROR(LOOKUP(L37,'Liste stages'!$A$2:$A$108,'Liste stages'!$E$2:$E$108)-COUNTIF($F$6:F36,L37))</f>
        <v/>
      </c>
      <c r="T37" s="1" t="str">
        <f>IFERROR(VLOOKUP(M37,'Liste stages'!$A$2:$F$500,2,FALSE), "")</f>
        <v/>
      </c>
      <c r="U37" s="1" t="str">
        <f>IFERROR(VLOOKUP(M37,'Liste stages'!$A$2:$F$500,3,FALSE), "")</f>
        <v/>
      </c>
      <c r="V37" s="1" t="str">
        <f>IFERROR(LOOKUP(M37,'Liste stages'!$A$2:$A$108,'Liste stages'!$E$2:$E$108)-COUNTIF($F$6:F36,M37))</f>
        <v/>
      </c>
      <c r="AC37" t="str">
        <f>IFERROR(LOOKUP(W37,'Liste stages Socle'!$A$2:$A$30,'Liste stages Socle'!$E$2:$E$30)-COUNTIF($F$6:F37,W37))</f>
        <v/>
      </c>
      <c r="AD37" t="str">
        <f>IFERROR(LOOKUP(X37,'Liste stages Socle'!$A$2:$A$30,'Liste stages Socle'!$E$2:$E$30)-COUNTIF($F$6:F37,X37))</f>
        <v/>
      </c>
      <c r="AE37" t="str">
        <f>IFERROR(LOOKUP(Y37,'Liste stages Socle'!$A$2:$A$30,'Liste stages Socle'!$E$2:$E$30)-COUNTIF($F$6:F37,Y37))</f>
        <v/>
      </c>
      <c r="AF37" t="str">
        <f>IFERROR(LOOKUP(Z37,'Liste stages Socle'!$A$2:$A$30,'Liste stages Socle'!$E$2:$E$30)-COUNTIF($F$6:F37,Z37))</f>
        <v/>
      </c>
      <c r="AG37" t="str">
        <f>IFERROR(LOOKUP(AA37,'Liste stages Socle'!$A$2:$A$30,'Liste stages Socle'!$E$2:$E$30)-COUNTIF($F$6:F37,AA37))</f>
        <v/>
      </c>
      <c r="AH37" t="str">
        <f>IFERROR(LOOKUP(AB37,'Liste stages Socle'!$A$2:$A$30,'Liste stages Socle'!$E$2:$E$30)-COUNTIF($F$6:F37,AB37))</f>
        <v/>
      </c>
    </row>
    <row r="38">
      <c r="A38" s="25">
        <v>33.0</v>
      </c>
      <c r="B38" s="25"/>
      <c r="C38" s="25">
        <v>1.0</v>
      </c>
      <c r="D38" s="25" t="s">
        <v>298</v>
      </c>
      <c r="E38" s="25">
        <v>4.0</v>
      </c>
      <c r="F38" s="29">
        <f t="shared" si="1"/>
        <v>53</v>
      </c>
      <c r="G38" s="31" t="str">
        <f>IFERROR(VLOOKUP(F38,'Liste stages'!$A$2:$F$501,2,FALSE), IF(ISBLANK(K38),"", "Pas de place"))</f>
        <v>MASS - DGS - CORUSS</v>
      </c>
      <c r="H38" s="31" t="str">
        <f>IFERROR(VLOOKUP(F38,'Liste stages'!$A$2:$F$500,4,FALSE), "")</f>
        <v>Salomon</v>
      </c>
      <c r="I38" s="25">
        <f>IFERROR(VLOOKUP(F38,'Liste stages'!$A$2:$F$501,3,FALSE), "")</f>
        <v>11001346</v>
      </c>
      <c r="J38" s="25">
        <f>IFERROR(LOOKUP(F38,'Liste stages'!$A$2:$A$108,'Liste stages'!$E$2:$E$108)-COUNTIF($F$6:F38,F38))</f>
        <v>0</v>
      </c>
      <c r="K38" s="32">
        <v>53.0</v>
      </c>
      <c r="L38" s="25">
        <v>115.0</v>
      </c>
      <c r="M38" s="25"/>
      <c r="N38" s="32" t="str">
        <f>IFERROR(VLOOKUP(K38,'Liste stages'!$A$2:$F$500,2,FALSE), "")</f>
        <v>MASS - DGS - CORUSS</v>
      </c>
      <c r="O38" s="25">
        <f>IFERROR(VLOOKUP(K38,'Liste stages'!$A$2:$F$500,3,FALSE), "")</f>
        <v>11001346</v>
      </c>
      <c r="P38" s="25">
        <f>IFERROR(LOOKUP(K38,'Liste stages'!$A$2:$A$108,'Liste stages'!$E$2:$E$108)-COUNTIF($F$6:F37,K38))</f>
        <v>1</v>
      </c>
      <c r="Q38" s="25" t="str">
        <f>IFERROR(VLOOKUP(L38,'Liste stages'!$A$2:$F$500,2,FALSE), "")</f>
        <v>OFDT</v>
      </c>
      <c r="R38" s="25">
        <f>IFERROR(VLOOKUP(L38,'Liste stages'!$A$2:$F$500,3,FALSE), "")</f>
        <v>11002409</v>
      </c>
      <c r="S38" s="25">
        <f>IFERROR(LOOKUP(L38,'Liste stages'!$A$2:$A$108,'Liste stages'!$E$2:$E$108)-COUNTIF($F$6:F37,L38))</f>
        <v>1</v>
      </c>
      <c r="T38" s="25" t="str">
        <f>IFERROR(VLOOKUP(M38,'Liste stages'!$A$2:$F$500,2,FALSE), "")</f>
        <v/>
      </c>
      <c r="U38" s="25" t="str">
        <f>IFERROR(VLOOKUP(M38,'Liste stages'!$A$2:$F$500,3,FALSE), "")</f>
        <v/>
      </c>
      <c r="V38" s="25" t="str">
        <f>IFERROR(LOOKUP(M38,'Liste stages'!$A$2:$A$108,'Liste stages'!$E$2:$E$108)-COUNTIF($F$6:F37,M38))</f>
        <v/>
      </c>
      <c r="AC38" t="str">
        <f>IFERROR(LOOKUP(W38,'Liste stages Socle'!$A$2:$A$30,'Liste stages Socle'!$E$2:$E$30)-COUNTIF($F$6:F38,W38))</f>
        <v/>
      </c>
      <c r="AD38" t="str">
        <f>IFERROR(LOOKUP(X38,'Liste stages Socle'!$A$2:$A$30,'Liste stages Socle'!$E$2:$E$30)-COUNTIF($F$6:F38,X38))</f>
        <v/>
      </c>
      <c r="AE38" t="str">
        <f>IFERROR(LOOKUP(Y38,'Liste stages Socle'!$A$2:$A$30,'Liste stages Socle'!$E$2:$E$30)-COUNTIF($F$6:F38,Y38))</f>
        <v/>
      </c>
      <c r="AF38" t="str">
        <f>IFERROR(LOOKUP(Z38,'Liste stages Socle'!$A$2:$A$30,'Liste stages Socle'!$E$2:$E$30)-COUNTIF($F$6:F38,Z38))</f>
        <v/>
      </c>
      <c r="AG38" t="str">
        <f>IFERROR(LOOKUP(AA38,'Liste stages Socle'!$A$2:$A$30,'Liste stages Socle'!$E$2:$E$30)-COUNTIF($F$6:F38,AA38))</f>
        <v/>
      </c>
      <c r="AH38" t="str">
        <f>IFERROR(LOOKUP(AB38,'Liste stages Socle'!$A$2:$A$30,'Liste stages Socle'!$E$2:$E$30)-COUNTIF($F$6:F38,AB38))</f>
        <v/>
      </c>
    </row>
    <row r="39">
      <c r="A39" s="24" t="s">
        <v>313</v>
      </c>
      <c r="B39" s="24"/>
      <c r="C39" s="24"/>
      <c r="D39" s="24" t="s">
        <v>299</v>
      </c>
      <c r="E39" s="24">
        <v>3.0</v>
      </c>
      <c r="F39" s="27" t="str">
        <f t="shared" si="1"/>
        <v/>
      </c>
      <c r="G39" s="28" t="str">
        <f>IFERROR(VLOOKUP(F39,'Liste stages'!$A$2:$F$501,2,FALSE), IF(ISBLANK(K39),"", "Pas de place"))</f>
        <v/>
      </c>
      <c r="H39" s="28" t="str">
        <f>IFERROR(VLOOKUP(F39,'Liste stages'!$A$2:$F$500,4,FALSE), "")</f>
        <v/>
      </c>
      <c r="I39" s="24" t="str">
        <f>IFERROR(VLOOKUP(F39,'Liste stages'!$A$2:$F$501,3,FALSE), "")</f>
        <v/>
      </c>
      <c r="J39" s="24" t="str">
        <f>IFERROR(LOOKUP(F39,'Liste stages'!$A$2:$A$108,'Liste stages'!$E$2:$E$108)-COUNTIF($F$6:F39,F39))</f>
        <v/>
      </c>
      <c r="K39" s="30"/>
      <c r="L39" s="24"/>
      <c r="M39" s="24"/>
      <c r="N39" s="30" t="str">
        <f>IFERROR(VLOOKUP(K39,'Liste stages'!$A$2:$F$500,2,FALSE), "")</f>
        <v/>
      </c>
      <c r="O39" s="24" t="str">
        <f>IFERROR(VLOOKUP(K39,'Liste stages'!$A$2:$F$500,3,FALSE), "")</f>
        <v/>
      </c>
      <c r="P39" s="24" t="str">
        <f>IFERROR(LOOKUP(K39,'Liste stages'!$A$2:$A$108,'Liste stages'!$E$2:$E$108)-COUNTIF($F$6:F38,K39))</f>
        <v/>
      </c>
      <c r="Q39" s="24" t="str">
        <f>IFERROR(VLOOKUP(L39,'Liste stages'!$A$2:$F$500,2,FALSE), "")</f>
        <v/>
      </c>
      <c r="R39" s="24" t="str">
        <f>IFERROR(VLOOKUP(L39,'Liste stages'!$A$2:$F$500,3,FALSE), "")</f>
        <v/>
      </c>
      <c r="S39" s="24" t="str">
        <f>IFERROR(LOOKUP(L39,'Liste stages'!$A$2:$A$108,'Liste stages'!$E$2:$E$108)-COUNTIF($F$6:F38,L39))</f>
        <v/>
      </c>
      <c r="T39" s="24" t="str">
        <f>IFERROR(VLOOKUP(M39,'Liste stages'!$A$2:$F$500,2,FALSE), "")</f>
        <v/>
      </c>
      <c r="U39" s="24" t="str">
        <f>IFERROR(VLOOKUP(M39,'Liste stages'!$A$2:$F$500,3,FALSE), "")</f>
        <v/>
      </c>
      <c r="V39" s="24" t="str">
        <f>IFERROR(LOOKUP(M39,'Liste stages'!$A$2:$A$108,'Liste stages'!$E$2:$E$108)-COUNTIF($F$6:F38,M39))</f>
        <v/>
      </c>
      <c r="W39" s="33"/>
      <c r="X39" s="33"/>
      <c r="Y39" s="33"/>
      <c r="Z39" s="33"/>
      <c r="AA39" s="33"/>
      <c r="AB39" s="33"/>
      <c r="AC39" s="33" t="str">
        <f>IFERROR(LOOKUP(W39,'Liste stages Socle'!$A$2:$A$30,'Liste stages Socle'!$E$2:$E$30)-COUNTIF($F$6:F39,W39))</f>
        <v/>
      </c>
      <c r="AD39" s="33" t="str">
        <f>IFERROR(LOOKUP(X39,'Liste stages Socle'!$A$2:$A$30,'Liste stages Socle'!$E$2:$E$30)-COUNTIF($F$6:F39,X39))</f>
        <v/>
      </c>
      <c r="AE39" s="33" t="str">
        <f>IFERROR(LOOKUP(Y39,'Liste stages Socle'!$A$2:$A$30,'Liste stages Socle'!$E$2:$E$30)-COUNTIF($F$6:F39,Y39))</f>
        <v/>
      </c>
      <c r="AF39" s="33" t="str">
        <f>IFERROR(LOOKUP(Z39,'Liste stages Socle'!$A$2:$A$30,'Liste stages Socle'!$E$2:$E$30)-COUNTIF($F$6:F39,Z39))</f>
        <v/>
      </c>
      <c r="AG39" s="33" t="str">
        <f>IFERROR(LOOKUP(AA39,'Liste stages Socle'!$A$2:$A$30,'Liste stages Socle'!$E$2:$E$30)-COUNTIF($F$6:F39,AA39))</f>
        <v/>
      </c>
      <c r="AH39" s="33" t="str">
        <f>IFERROR(LOOKUP(AB39,'Liste stages Socle'!$A$2:$A$30,'Liste stages Socle'!$E$2:$E$30)-COUNTIF($F$6:F39,AB39))</f>
        <v/>
      </c>
    </row>
    <row r="40">
      <c r="A40" s="25">
        <v>35.0</v>
      </c>
      <c r="B40" s="25"/>
      <c r="C40" s="25">
        <v>1.0</v>
      </c>
      <c r="D40" s="25" t="s">
        <v>300</v>
      </c>
      <c r="E40" s="25">
        <v>2.0</v>
      </c>
      <c r="F40" s="29">
        <f t="shared" si="1"/>
        <v>14</v>
      </c>
      <c r="G40" s="31" t="str">
        <f>IFERROR(VLOOKUP(F40,'Liste stages'!$A$2:$F$501,2,FALSE), IF(ISBLANK(K40),"", "Pas de place"))</f>
        <v>Lilly</v>
      </c>
      <c r="H40" s="31" t="str">
        <f>IFERROR(VLOOKUP(F40,'Liste stages'!$A$2:$F$500,4,FALSE), "")</f>
        <v>Cazeneuve</v>
      </c>
      <c r="I40" s="25">
        <f>IFERROR(VLOOKUP(F40,'Liste stages'!$A$2:$F$501,3,FALSE), "")</f>
        <v>11001720</v>
      </c>
      <c r="J40" s="25">
        <f>IFERROR(LOOKUP(F40,'Liste stages'!$A$2:$A$108,'Liste stages'!$E$2:$E$108)-COUNTIF($F$6:F40,F40))</f>
        <v>0</v>
      </c>
      <c r="K40" s="32">
        <v>14.0</v>
      </c>
      <c r="L40" s="25">
        <v>10.0</v>
      </c>
      <c r="M40" s="25"/>
      <c r="N40" s="32" t="str">
        <f>IFERROR(VLOOKUP(K40,'Liste stages'!$A$2:$F$500,2,FALSE), "")</f>
        <v>Lilly</v>
      </c>
      <c r="O40" s="25">
        <f>IFERROR(VLOOKUP(K40,'Liste stages'!$A$2:$F$500,3,FALSE), "")</f>
        <v>11001720</v>
      </c>
      <c r="P40" s="25">
        <f>IFERROR(LOOKUP(K40,'Liste stages'!$A$2:$A$108,'Liste stages'!$E$2:$E$108)-COUNTIF($F$6:F39,K40))</f>
        <v>1</v>
      </c>
      <c r="Q40" s="25" t="str">
        <f>IFERROR(VLOOKUP(L40,'Liste stages'!$A$2:$F$500,2,FALSE), "")</f>
        <v>Abbvie</v>
      </c>
      <c r="R40" s="25">
        <f>IFERROR(VLOOKUP(L40,'Liste stages'!$A$2:$F$500,3,FALSE), "")</f>
        <v>11002345</v>
      </c>
      <c r="S40" s="25">
        <f>IFERROR(LOOKUP(L40,'Liste stages'!$A$2:$A$108,'Liste stages'!$E$2:$E$108)-COUNTIF($F$6:F39,L40))</f>
        <v>1</v>
      </c>
      <c r="T40" s="25" t="str">
        <f>IFERROR(VLOOKUP(M40,'Liste stages'!$A$2:$F$500,2,FALSE), "")</f>
        <v/>
      </c>
      <c r="U40" s="25" t="str">
        <f>IFERROR(VLOOKUP(M40,'Liste stages'!$A$2:$F$500,3,FALSE), "")</f>
        <v/>
      </c>
      <c r="V40" s="25" t="str">
        <f>IFERROR(LOOKUP(M40,'Liste stages'!$A$2:$A$108,'Liste stages'!$E$2:$E$108)-COUNTIF($F$6:F39,M40))</f>
        <v/>
      </c>
      <c r="AC40" t="str">
        <f>IFERROR(LOOKUP(W40,'Liste stages Socle'!$A$2:$A$30,'Liste stages Socle'!$E$2:$E$30)-COUNTIF($F$6:F40,W40))</f>
        <v/>
      </c>
      <c r="AD40" t="str">
        <f>IFERROR(LOOKUP(X40,'Liste stages Socle'!$A$2:$A$30,'Liste stages Socle'!$E$2:$E$30)-COUNTIF($F$6:F40,X40))</f>
        <v/>
      </c>
      <c r="AE40" t="str">
        <f>IFERROR(LOOKUP(Y40,'Liste stages Socle'!$A$2:$A$30,'Liste stages Socle'!$E$2:$E$30)-COUNTIF($F$6:F40,Y40))</f>
        <v/>
      </c>
      <c r="AF40" t="str">
        <f>IFERROR(LOOKUP(Z40,'Liste stages Socle'!$A$2:$A$30,'Liste stages Socle'!$E$2:$E$30)-COUNTIF($F$6:F40,Z40))</f>
        <v/>
      </c>
      <c r="AG40" t="str">
        <f>IFERROR(LOOKUP(AA40,'Liste stages Socle'!$A$2:$A$30,'Liste stages Socle'!$E$2:$E$30)-COUNTIF($F$6:F40,AA40))</f>
        <v/>
      </c>
      <c r="AH40" t="str">
        <f>IFERROR(LOOKUP(AB40,'Liste stages Socle'!$A$2:$A$30,'Liste stages Socle'!$E$2:$E$30)-COUNTIF($F$6:F40,AB40))</f>
        <v/>
      </c>
    </row>
    <row r="41">
      <c r="A41" s="1">
        <v>36.0</v>
      </c>
      <c r="B41" s="1"/>
      <c r="C41" s="1">
        <v>1.0</v>
      </c>
      <c r="D41" s="34" t="s">
        <v>301</v>
      </c>
      <c r="E41" s="34">
        <v>2.0</v>
      </c>
      <c r="F41" s="29">
        <f t="shared" si="1"/>
        <v>27</v>
      </c>
      <c r="G41" s="3" t="str">
        <f>IFERROR(VLOOKUP(F41,'Liste stages'!$A$2:$F$501,2,FALSE), IF(ISBLANK(K41),"", "Pas de place"))</f>
        <v>AP-HP - WIND</v>
      </c>
      <c r="H41" s="3" t="str">
        <f>IFERROR(VLOOKUP(F41,'Liste stages'!$A$2:$F$500,4,FALSE), "")</f>
        <v>Daniel</v>
      </c>
      <c r="I41" s="25">
        <f>IFERROR(VLOOKUP(F41,'Liste stages'!$A$2:$F$501,3,FALSE), "")</f>
        <v>11003919</v>
      </c>
      <c r="J41" s="1">
        <f>IFERROR(LOOKUP(F41,'Liste stages'!$A$2:$A$108,'Liste stages'!$E$2:$E$108)-COUNTIF($F$6:F41,F41))</f>
        <v>0</v>
      </c>
      <c r="K41" s="23">
        <v>27.0</v>
      </c>
      <c r="L41" s="1">
        <v>26.0</v>
      </c>
      <c r="M41" s="1">
        <v>61.0</v>
      </c>
      <c r="N41" s="23" t="str">
        <f>IFERROR(VLOOKUP(K41,'Liste stages'!$A$2:$F$500,2,FALSE), "")</f>
        <v>AP-HP - WIND</v>
      </c>
      <c r="O41" s="1">
        <f>IFERROR(VLOOKUP(K41,'Liste stages'!$A$2:$F$500,3,FALSE), "")</f>
        <v>11003919</v>
      </c>
      <c r="P41" s="1">
        <f>IFERROR(LOOKUP(K41,'Liste stages'!$A$2:$A$108,'Liste stages'!$E$2:$E$108)-COUNTIF($F$6:F40,K41))</f>
        <v>1</v>
      </c>
      <c r="Q41" s="1" t="str">
        <f>IFERROR(VLOOKUP(L41,'Liste stages'!$A$2:$F$500,2,FALSE), "")</f>
        <v>AP-HP - Necker - Informatique</v>
      </c>
      <c r="R41" s="1">
        <f>IFERROR(VLOOKUP(L41,'Liste stages'!$A$2:$F$500,3,FALSE), "")</f>
        <v>11004230</v>
      </c>
      <c r="S41" s="1">
        <f>IFERROR(LOOKUP(L41,'Liste stages'!$A$2:$A$108,'Liste stages'!$E$2:$E$108)-COUNTIF($F$6:F40,L41))</f>
        <v>0</v>
      </c>
      <c r="T41" s="1" t="str">
        <f>IFERROR(VLOOKUP(M41,'Liste stages'!$A$2:$F$500,2,FALSE), "")</f>
        <v>MASS - DREES</v>
      </c>
      <c r="U41" s="1">
        <f>IFERROR(VLOOKUP(M41,'Liste stages'!$A$2:$F$500,3,FALSE), "")</f>
        <v>11001347</v>
      </c>
      <c r="V41" s="1">
        <f>IFERROR(LOOKUP(M41,'Liste stages'!$A$2:$A$108,'Liste stages'!$E$2:$E$108)-COUNTIF($F$6:F40,M41))</f>
        <v>0</v>
      </c>
      <c r="AC41" t="str">
        <f>IFERROR(LOOKUP(W41,'Liste stages Socle'!$A$2:$A$30,'Liste stages Socle'!$E$2:$E$30)-COUNTIF($F$6:F41,W41))</f>
        <v/>
      </c>
      <c r="AD41" t="str">
        <f>IFERROR(LOOKUP(X41,'Liste stages Socle'!$A$2:$A$30,'Liste stages Socle'!$E$2:$E$30)-COUNTIF($F$6:F41,X41))</f>
        <v/>
      </c>
      <c r="AE41" t="str">
        <f>IFERROR(LOOKUP(Y41,'Liste stages Socle'!$A$2:$A$30,'Liste stages Socle'!$E$2:$E$30)-COUNTIF($F$6:F41,Y41))</f>
        <v/>
      </c>
      <c r="AF41" t="str">
        <f>IFERROR(LOOKUP(Z41,'Liste stages Socle'!$A$2:$A$30,'Liste stages Socle'!$E$2:$E$30)-COUNTIF($F$6:F41,Z41))</f>
        <v/>
      </c>
      <c r="AG41" t="str">
        <f>IFERROR(LOOKUP(AA41,'Liste stages Socle'!$A$2:$A$30,'Liste stages Socle'!$E$2:$E$30)-COUNTIF($F$6:F41,AA41))</f>
        <v/>
      </c>
      <c r="AH41" t="str">
        <f>IFERROR(LOOKUP(AB41,'Liste stages Socle'!$A$2:$A$30,'Liste stages Socle'!$E$2:$E$30)-COUNTIF($F$6:F41,AB41))</f>
        <v/>
      </c>
    </row>
    <row r="42">
      <c r="A42" s="25">
        <v>37.0</v>
      </c>
      <c r="B42" s="25"/>
      <c r="C42" s="25">
        <v>1.0</v>
      </c>
      <c r="D42" s="25" t="s">
        <v>302</v>
      </c>
      <c r="E42" s="25">
        <v>2.0</v>
      </c>
      <c r="F42" s="29">
        <f t="shared" si="1"/>
        <v>83</v>
      </c>
      <c r="G42" s="31" t="str">
        <f>IFERROR(VLOOKUP(F42,'Liste stages'!$A$2:$F$501,2,FALSE), IF(ISBLANK(K42),"", "Pas de place"))</f>
        <v>AP-HP - Robert Debré - CEC</v>
      </c>
      <c r="H42" s="31" t="str">
        <f>IFERROR(VLOOKUP(F42,'Liste stages'!$A$2:$F$500,4,FALSE), "")</f>
        <v>Alberti</v>
      </c>
      <c r="I42" s="25">
        <f>IFERROR(VLOOKUP(F42,'Liste stages'!$A$2:$F$501,3,FALSE), "")</f>
        <v>11001382</v>
      </c>
      <c r="J42" s="25">
        <f>IFERROR(LOOKUP(F42,'Liste stages'!$A$2:$A$108,'Liste stages'!$E$2:$E$108)-COUNTIF($F$6:F42,F42))</f>
        <v>0</v>
      </c>
      <c r="K42" s="32">
        <v>83.0</v>
      </c>
      <c r="L42" s="25">
        <v>80.0</v>
      </c>
      <c r="M42" s="25">
        <v>79.0</v>
      </c>
      <c r="N42" s="32" t="str">
        <f>IFERROR(VLOOKUP(K42,'Liste stages'!$A$2:$F$500,2,FALSE), "")</f>
        <v>AP-HP - Robert Debré - CEC</v>
      </c>
      <c r="O42" s="25">
        <f>IFERROR(VLOOKUP(K42,'Liste stages'!$A$2:$F$500,3,FALSE), "")</f>
        <v>11001382</v>
      </c>
      <c r="P42" s="25">
        <f>IFERROR(LOOKUP(K42,'Liste stages'!$A$2:$A$108,'Liste stages'!$E$2:$E$108)-COUNTIF($F$6:F41,K42))</f>
        <v>1</v>
      </c>
      <c r="Q42" s="25" t="str">
        <f>IFERROR(VLOOKUP(L42,'Liste stages'!$A$2:$F$500,2,FALSE), "")</f>
        <v>AP-HP - Necker - URC</v>
      </c>
      <c r="R42" s="25">
        <f>IFERROR(VLOOKUP(L42,'Liste stages'!$A$2:$F$500,3,FALSE), "")</f>
        <v>11002130</v>
      </c>
      <c r="S42" s="25">
        <f>IFERROR(LOOKUP(L42,'Liste stages'!$A$2:$A$108,'Liste stages'!$E$2:$E$108)-COUNTIF($F$6:F41,L42))</f>
        <v>1</v>
      </c>
      <c r="T42" s="25" t="str">
        <f>IFERROR(VLOOKUP(M42,'Liste stages'!$A$2:$F$500,2,FALSE), "")</f>
        <v>AP-HP - Necker - Biostatistiques</v>
      </c>
      <c r="U42" s="25">
        <f>IFERROR(VLOOKUP(M42,'Liste stages'!$A$2:$F$500,3,FALSE), "")</f>
        <v>11001407</v>
      </c>
      <c r="V42" s="25">
        <f>IFERROR(LOOKUP(M42,'Liste stages'!$A$2:$A$108,'Liste stages'!$E$2:$E$108)-COUNTIF($F$6:F41,M42))</f>
        <v>1</v>
      </c>
      <c r="AC42" t="str">
        <f>IFERROR(LOOKUP(W42,'Liste stages Socle'!$A$2:$A$30,'Liste stages Socle'!$E$2:$E$30)-COUNTIF($F$6:F42,W42))</f>
        <v/>
      </c>
      <c r="AD42" t="str">
        <f>IFERROR(LOOKUP(X42,'Liste stages Socle'!$A$2:$A$30,'Liste stages Socle'!$E$2:$E$30)-COUNTIF($F$6:F42,X42))</f>
        <v/>
      </c>
      <c r="AE42" t="str">
        <f>IFERROR(LOOKUP(Y42,'Liste stages Socle'!$A$2:$A$30,'Liste stages Socle'!$E$2:$E$30)-COUNTIF($F$6:F42,Y42))</f>
        <v/>
      </c>
      <c r="AF42" t="str">
        <f>IFERROR(LOOKUP(Z42,'Liste stages Socle'!$A$2:$A$30,'Liste stages Socle'!$E$2:$E$30)-COUNTIF($F$6:F42,Z42))</f>
        <v/>
      </c>
      <c r="AG42" t="str">
        <f>IFERROR(LOOKUP(AA42,'Liste stages Socle'!$A$2:$A$30,'Liste stages Socle'!$E$2:$E$30)-COUNTIF($F$6:F42,AA42))</f>
        <v/>
      </c>
      <c r="AH42" t="str">
        <f>IFERROR(LOOKUP(AB42,'Liste stages Socle'!$A$2:$A$30,'Liste stages Socle'!$E$2:$E$30)-COUNTIF($F$6:F42,AB42))</f>
        <v/>
      </c>
    </row>
    <row r="43">
      <c r="A43" s="1">
        <v>38.0</v>
      </c>
      <c r="B43" s="1"/>
      <c r="C43" s="1">
        <v>1.0</v>
      </c>
      <c r="D43" s="34" t="s">
        <v>303</v>
      </c>
      <c r="E43" s="34">
        <v>2.0</v>
      </c>
      <c r="F43" s="29">
        <f t="shared" si="1"/>
        <v>39</v>
      </c>
      <c r="G43" s="3" t="str">
        <f>IFERROR(VLOOKUP(F43,'Liste stages'!$A$2:$F$501,2,FALSE), IF(ISBLANK(K43),"", "Pas de place"))</f>
        <v>HCAAM</v>
      </c>
      <c r="H43" s="3" t="str">
        <f>IFERROR(VLOOKUP(F43,'Liste stages'!$A$2:$F$500,4,FALSE), "")</f>
        <v>Brocas</v>
      </c>
      <c r="I43" s="25">
        <f>IFERROR(VLOOKUP(F43,'Liste stages'!$A$2:$F$501,3,FALSE), "")</f>
        <v>11002276</v>
      </c>
      <c r="J43" s="1">
        <f>IFERROR(LOOKUP(F43,'Liste stages'!$A$2:$A$108,'Liste stages'!$E$2:$E$108)-COUNTIF($F$6:F43,F43))</f>
        <v>0</v>
      </c>
      <c r="K43" s="23">
        <v>39.0</v>
      </c>
      <c r="L43" s="1">
        <v>37.0</v>
      </c>
      <c r="N43" s="23" t="str">
        <f>IFERROR(VLOOKUP(K43,'Liste stages'!$A$2:$F$500,2,FALSE), "")</f>
        <v>HCAAM</v>
      </c>
      <c r="O43" s="1">
        <f>IFERROR(VLOOKUP(K43,'Liste stages'!$A$2:$F$500,3,FALSE), "")</f>
        <v>11002276</v>
      </c>
      <c r="P43" s="1">
        <f>IFERROR(LOOKUP(K43,'Liste stages'!$A$2:$A$108,'Liste stages'!$E$2:$E$108)-COUNTIF($F$6:F42,K43))</f>
        <v>1</v>
      </c>
      <c r="Q43" s="1" t="str">
        <f>IFERROR(VLOOKUP(L43,'Liste stages'!$A$2:$F$500,2,FALSE), "")</f>
        <v>EHESP</v>
      </c>
      <c r="R43" s="1">
        <f>IFERROR(VLOOKUP(L43,'Liste stages'!$A$2:$F$500,3,FALSE), "")</f>
        <v>11002532</v>
      </c>
      <c r="S43" s="1">
        <f>IFERROR(LOOKUP(L43,'Liste stages'!$A$2:$A$108,'Liste stages'!$E$2:$E$108)-COUNTIF($F$6:F42,L43))</f>
        <v>1</v>
      </c>
      <c r="T43" s="1" t="str">
        <f>IFERROR(VLOOKUP(M43,'Liste stages'!$A$2:$F$500,2,FALSE), "")</f>
        <v/>
      </c>
      <c r="U43" s="1" t="str">
        <f>IFERROR(VLOOKUP(M43,'Liste stages'!$A$2:$F$500,3,FALSE), "")</f>
        <v/>
      </c>
      <c r="V43" s="1" t="str">
        <f>IFERROR(LOOKUP(M43,'Liste stages'!$A$2:$A$108,'Liste stages'!$E$2:$E$108)-COUNTIF($F$6:F42,M43))</f>
        <v/>
      </c>
      <c r="AC43" t="str">
        <f>IFERROR(LOOKUP(W43,'Liste stages Socle'!$A$2:$A$30,'Liste stages Socle'!$E$2:$E$30)-COUNTIF($F$6:F43,W43))</f>
        <v/>
      </c>
      <c r="AD43" t="str">
        <f>IFERROR(LOOKUP(X43,'Liste stages Socle'!$A$2:$A$30,'Liste stages Socle'!$E$2:$E$30)-COUNTIF($F$6:F43,X43))</f>
        <v/>
      </c>
      <c r="AE43" t="str">
        <f>IFERROR(LOOKUP(Y43,'Liste stages Socle'!$A$2:$A$30,'Liste stages Socle'!$E$2:$E$30)-COUNTIF($F$6:F43,Y43))</f>
        <v/>
      </c>
      <c r="AF43" t="str">
        <f>IFERROR(LOOKUP(Z43,'Liste stages Socle'!$A$2:$A$30,'Liste stages Socle'!$E$2:$E$30)-COUNTIF($F$6:F43,Z43))</f>
        <v/>
      </c>
      <c r="AG43" t="str">
        <f>IFERROR(LOOKUP(AA43,'Liste stages Socle'!$A$2:$A$30,'Liste stages Socle'!$E$2:$E$30)-COUNTIF($F$6:F43,AA43))</f>
        <v/>
      </c>
      <c r="AH43" t="str">
        <f>IFERROR(LOOKUP(AB43,'Liste stages Socle'!$A$2:$A$30,'Liste stages Socle'!$E$2:$E$30)-COUNTIF($F$6:F43,AB43))</f>
        <v/>
      </c>
    </row>
    <row r="44">
      <c r="A44" s="25">
        <v>39.0</v>
      </c>
      <c r="B44" s="25"/>
      <c r="C44" s="25">
        <v>1.0</v>
      </c>
      <c r="D44" s="25" t="s">
        <v>304</v>
      </c>
      <c r="E44" s="25">
        <v>2.0</v>
      </c>
      <c r="F44" s="29">
        <f t="shared" si="1"/>
        <v>106</v>
      </c>
      <c r="G44" s="31" t="str">
        <f>IFERROR(VLOOKUP(F44,'Liste stages'!$A$2:$F$501,2,FALSE), IF(ISBLANK(K44),"", "Pas de place"))</f>
        <v>INSERM - iPLESP - Equipe 1</v>
      </c>
      <c r="H44" s="31" t="str">
        <f>IFERROR(VLOOKUP(F44,'Liste stages'!$A$2:$F$500,4,FALSE), "")</f>
        <v>Boelle</v>
      </c>
      <c r="I44" s="25">
        <f>IFERROR(VLOOKUP(F44,'Liste stages'!$A$2:$F$501,3,FALSE), "")</f>
        <v>11002891</v>
      </c>
      <c r="J44" s="25">
        <f>IFERROR(LOOKUP(F44,'Liste stages'!$A$2:$A$108,'Liste stages'!$E$2:$E$108)-COUNTIF($F$6:F44,F44))</f>
        <v>0</v>
      </c>
      <c r="K44" s="32">
        <v>106.0</v>
      </c>
      <c r="L44" s="25">
        <v>103.0</v>
      </c>
      <c r="M44" s="25"/>
      <c r="N44" s="32" t="str">
        <f>IFERROR(VLOOKUP(K44,'Liste stages'!$A$2:$F$500,2,FALSE), "")</f>
        <v>INSERM - iPLESP - Equipe 1</v>
      </c>
      <c r="O44" s="25">
        <f>IFERROR(VLOOKUP(K44,'Liste stages'!$A$2:$F$500,3,FALSE), "")</f>
        <v>11002891</v>
      </c>
      <c r="P44" s="25">
        <f>IFERROR(LOOKUP(K44,'Liste stages'!$A$2:$A$108,'Liste stages'!$E$2:$E$108)-COUNTIF($F$6:F43,K44))</f>
        <v>1</v>
      </c>
      <c r="Q44" s="25" t="str">
        <f>IFERROR(VLOOKUP(L44,'Liste stages'!$A$2:$F$500,2,FALSE), "")</f>
        <v>INSERM - CRESS - ORCHAD</v>
      </c>
      <c r="R44" s="25">
        <f>IFERROR(VLOOKUP(L44,'Liste stages'!$A$2:$F$500,3,FALSE), "")</f>
        <v>11002889</v>
      </c>
      <c r="S44" s="25">
        <f>IFERROR(LOOKUP(L44,'Liste stages'!$A$2:$A$108,'Liste stages'!$E$2:$E$108)-COUNTIF($F$6:F43,L44))</f>
        <v>0</v>
      </c>
      <c r="T44" s="25" t="str">
        <f>IFERROR(VLOOKUP(M44,'Liste stages'!$A$2:$F$500,2,FALSE), "")</f>
        <v/>
      </c>
      <c r="U44" s="25" t="str">
        <f>IFERROR(VLOOKUP(M44,'Liste stages'!$A$2:$F$500,3,FALSE), "")</f>
        <v/>
      </c>
      <c r="V44" s="25" t="str">
        <f>IFERROR(LOOKUP(M44,'Liste stages'!$A$2:$A$108,'Liste stages'!$E$2:$E$108)-COUNTIF($F$6:F43,M44))</f>
        <v/>
      </c>
      <c r="AC44" t="str">
        <f>IFERROR(LOOKUP(W44,'Liste stages Socle'!$A$2:$A$30,'Liste stages Socle'!$E$2:$E$30)-COUNTIF($F$6:F44,W44))</f>
        <v/>
      </c>
      <c r="AD44" t="str">
        <f>IFERROR(LOOKUP(X44,'Liste stages Socle'!$A$2:$A$30,'Liste stages Socle'!$E$2:$E$30)-COUNTIF($F$6:F44,X44))</f>
        <v/>
      </c>
      <c r="AE44" t="str">
        <f>IFERROR(LOOKUP(Y44,'Liste stages Socle'!$A$2:$A$30,'Liste stages Socle'!$E$2:$E$30)-COUNTIF($F$6:F44,Y44))</f>
        <v/>
      </c>
      <c r="AF44" t="str">
        <f>IFERROR(LOOKUP(Z44,'Liste stages Socle'!$A$2:$A$30,'Liste stages Socle'!$E$2:$E$30)-COUNTIF($F$6:F44,Z44))</f>
        <v/>
      </c>
      <c r="AG44" t="str">
        <f>IFERROR(LOOKUP(AA44,'Liste stages Socle'!$A$2:$A$30,'Liste stages Socle'!$E$2:$E$30)-COUNTIF($F$6:F44,AA44))</f>
        <v/>
      </c>
      <c r="AH44" t="str">
        <f>IFERROR(LOOKUP(AB44,'Liste stages Socle'!$A$2:$A$30,'Liste stages Socle'!$E$2:$E$30)-COUNTIF($F$6:F44,AB44))</f>
        <v/>
      </c>
    </row>
    <row r="45">
      <c r="A45" s="1">
        <v>40.0</v>
      </c>
      <c r="B45" s="1"/>
      <c r="C45" s="1">
        <v>1.0</v>
      </c>
      <c r="D45" s="34" t="s">
        <v>305</v>
      </c>
      <c r="E45" s="34">
        <v>2.0</v>
      </c>
      <c r="F45" s="29">
        <f t="shared" si="1"/>
        <v>82</v>
      </c>
      <c r="G45" s="3" t="str">
        <f>IFERROR(VLOOKUP(F45,'Liste stages'!$A$2:$F$501,2,FALSE), IF(ISBLANK(K45),"", "Pas de place"))</f>
        <v>AP-HP - Pitié - BIOSPIM</v>
      </c>
      <c r="H45" s="3" t="str">
        <f>IFERROR(VLOOKUP(F45,'Liste stages'!$A$2:$F$500,4,FALSE), "")</f>
        <v>Tubach</v>
      </c>
      <c r="I45" s="25">
        <f>IFERROR(VLOOKUP(F45,'Liste stages'!$A$2:$F$501,3,FALSE), "")</f>
        <v>11001688</v>
      </c>
      <c r="J45" s="1">
        <f>IFERROR(LOOKUP(F45,'Liste stages'!$A$2:$A$108,'Liste stages'!$E$2:$E$108)-COUNTIF($F$6:F45,F45))</f>
        <v>0</v>
      </c>
      <c r="K45" s="23">
        <v>82.0</v>
      </c>
      <c r="L45" s="1">
        <v>92.0</v>
      </c>
      <c r="N45" s="23" t="str">
        <f>IFERROR(VLOOKUP(K45,'Liste stages'!$A$2:$F$500,2,FALSE), "")</f>
        <v>AP-HP - Pitié - BIOSPIM</v>
      </c>
      <c r="O45" s="1">
        <f>IFERROR(VLOOKUP(K45,'Liste stages'!$A$2:$F$500,3,FALSE), "")</f>
        <v>11001688</v>
      </c>
      <c r="P45" s="1">
        <f>IFERROR(LOOKUP(K45,'Liste stages'!$A$2:$A$108,'Liste stages'!$E$2:$E$108)-COUNTIF($F$6:F44,K45))</f>
        <v>1</v>
      </c>
      <c r="Q45" s="1" t="str">
        <f>IFERROR(VLOOKUP(L45,'Liste stages'!$A$2:$F$500,2,FALSE), "")</f>
        <v>INCa</v>
      </c>
      <c r="R45" s="1">
        <f>IFERROR(VLOOKUP(L45,'Liste stages'!$A$2:$F$500,3,FALSE), "")</f>
        <v>11002633</v>
      </c>
      <c r="S45" s="1">
        <f>IFERROR(LOOKUP(L45,'Liste stages'!$A$2:$A$108,'Liste stages'!$E$2:$E$108)-COUNTIF($F$6:F44,L45))</f>
        <v>1</v>
      </c>
      <c r="T45" s="1" t="str">
        <f>IFERROR(VLOOKUP(M45,'Liste stages'!$A$2:$F$500,2,FALSE), "")</f>
        <v/>
      </c>
      <c r="U45" s="1" t="str">
        <f>IFERROR(VLOOKUP(M45,'Liste stages'!$A$2:$F$500,3,FALSE), "")</f>
        <v/>
      </c>
      <c r="V45" s="1" t="str">
        <f>IFERROR(LOOKUP(M45,'Liste stages'!$A$2:$A$108,'Liste stages'!$E$2:$E$108)-COUNTIF($F$6:F44,M45))</f>
        <v/>
      </c>
      <c r="AC45" t="str">
        <f>IFERROR(LOOKUP(W45,'Liste stages Socle'!$A$2:$A$30,'Liste stages Socle'!$E$2:$E$30)-COUNTIF($F$6:F45,W45))</f>
        <v/>
      </c>
      <c r="AD45" t="str">
        <f>IFERROR(LOOKUP(X45,'Liste stages Socle'!$A$2:$A$30,'Liste stages Socle'!$E$2:$E$30)-COUNTIF($F$6:F45,X45))</f>
        <v/>
      </c>
      <c r="AE45" t="str">
        <f>IFERROR(LOOKUP(Y45,'Liste stages Socle'!$A$2:$A$30,'Liste stages Socle'!$E$2:$E$30)-COUNTIF($F$6:F45,Y45))</f>
        <v/>
      </c>
      <c r="AF45" t="str">
        <f>IFERROR(LOOKUP(Z45,'Liste stages Socle'!$A$2:$A$30,'Liste stages Socle'!$E$2:$E$30)-COUNTIF($F$6:F45,Z45))</f>
        <v/>
      </c>
      <c r="AG45" t="str">
        <f>IFERROR(LOOKUP(AA45,'Liste stages Socle'!$A$2:$A$30,'Liste stages Socle'!$E$2:$E$30)-COUNTIF($F$6:F45,AA45))</f>
        <v/>
      </c>
      <c r="AH45" t="str">
        <f>IFERROR(LOOKUP(AB45,'Liste stages Socle'!$A$2:$A$30,'Liste stages Socle'!$E$2:$E$30)-COUNTIF($F$6:F45,AB45))</f>
        <v/>
      </c>
    </row>
    <row r="46">
      <c r="A46" s="25">
        <v>41.0</v>
      </c>
      <c r="B46" s="25"/>
      <c r="C46" s="25">
        <v>1.0</v>
      </c>
      <c r="D46" s="25" t="s">
        <v>306</v>
      </c>
      <c r="E46" s="25">
        <v>2.0</v>
      </c>
      <c r="F46" s="29">
        <f t="shared" si="1"/>
        <v>99</v>
      </c>
      <c r="G46" s="31" t="str">
        <f>IFERROR(VLOOKUP(F46,'Liste stages'!$A$2:$F$501,2,FALSE), IF(ISBLANK(K46),"", "Pas de place"))</f>
        <v>INSERM - CRESS - ECSTRA</v>
      </c>
      <c r="H46" s="31" t="str">
        <f>IFERROR(VLOOKUP(F46,'Liste stages'!$A$2:$F$500,4,FALSE), "")</f>
        <v>Chevret</v>
      </c>
      <c r="I46" s="25">
        <f>IFERROR(VLOOKUP(F46,'Liste stages'!$A$2:$F$501,3,FALSE), "")</f>
        <v>11002885</v>
      </c>
      <c r="J46" s="25">
        <f>IFERROR(LOOKUP(F46,'Liste stages'!$A$2:$A$108,'Liste stages'!$E$2:$E$108)-COUNTIF($F$6:F46,F46))</f>
        <v>0</v>
      </c>
      <c r="K46" s="32">
        <v>99.0</v>
      </c>
      <c r="L46" s="25">
        <v>82.0</v>
      </c>
      <c r="M46" s="25">
        <v>57.0</v>
      </c>
      <c r="N46" s="32" t="str">
        <f>IFERROR(VLOOKUP(K46,'Liste stages'!$A$2:$F$500,2,FALSE), "")</f>
        <v>INSERM - CRESS - ECSTRA</v>
      </c>
      <c r="O46" s="25">
        <f>IFERROR(VLOOKUP(K46,'Liste stages'!$A$2:$F$500,3,FALSE), "")</f>
        <v>11002885</v>
      </c>
      <c r="P46" s="25">
        <f>IFERROR(LOOKUP(K46,'Liste stages'!$A$2:$A$108,'Liste stages'!$E$2:$E$108)-COUNTIF($F$6:F45,K46))</f>
        <v>1</v>
      </c>
      <c r="Q46" s="25" t="str">
        <f>IFERROR(VLOOKUP(L46,'Liste stages'!$A$2:$F$500,2,FALSE), "")</f>
        <v>AP-HP - Pitié - BIOSPIM</v>
      </c>
      <c r="R46" s="25">
        <f>IFERROR(VLOOKUP(L46,'Liste stages'!$A$2:$F$500,3,FALSE), "")</f>
        <v>11001688</v>
      </c>
      <c r="S46" s="25">
        <f>IFERROR(LOOKUP(L46,'Liste stages'!$A$2:$A$108,'Liste stages'!$E$2:$E$108)-COUNTIF($F$6:F45,L46))</f>
        <v>0</v>
      </c>
      <c r="T46" s="25" t="str">
        <f>IFERROR(VLOOKUP(M46,'Liste stages'!$A$2:$F$500,2,FALSE), "")</f>
        <v>MASS - DGS - MSR</v>
      </c>
      <c r="U46" s="25">
        <f>IFERROR(VLOOKUP(M46,'Liste stages'!$A$2:$F$500,3,FALSE), "")</f>
        <v>11001346</v>
      </c>
      <c r="V46" s="25">
        <f>IFERROR(LOOKUP(M46,'Liste stages'!$A$2:$A$108,'Liste stages'!$E$2:$E$108)-COUNTIF($F$6:F45,M46))</f>
        <v>0</v>
      </c>
      <c r="AC46" t="str">
        <f>IFERROR(LOOKUP(W46,'Liste stages Socle'!$A$2:$A$30,'Liste stages Socle'!$E$2:$E$30)-COUNTIF($F$6:F46,W46))</f>
        <v/>
      </c>
      <c r="AD46" t="str">
        <f>IFERROR(LOOKUP(X46,'Liste stages Socle'!$A$2:$A$30,'Liste stages Socle'!$E$2:$E$30)-COUNTIF($F$6:F46,X46))</f>
        <v/>
      </c>
      <c r="AE46" t="str">
        <f>IFERROR(LOOKUP(Y46,'Liste stages Socle'!$A$2:$A$30,'Liste stages Socle'!$E$2:$E$30)-COUNTIF($F$6:F46,Y46))</f>
        <v/>
      </c>
      <c r="AF46" t="str">
        <f>IFERROR(LOOKUP(Z46,'Liste stages Socle'!$A$2:$A$30,'Liste stages Socle'!$E$2:$E$30)-COUNTIF($F$6:F46,Z46))</f>
        <v/>
      </c>
      <c r="AG46" t="str">
        <f>IFERROR(LOOKUP(AA46,'Liste stages Socle'!$A$2:$A$30,'Liste stages Socle'!$E$2:$E$30)-COUNTIF($F$6:F46,AA46))</f>
        <v/>
      </c>
      <c r="AH46" t="str">
        <f>IFERROR(LOOKUP(AB46,'Liste stages Socle'!$A$2:$A$30,'Liste stages Socle'!$E$2:$E$30)-COUNTIF($F$6:F46,AB46))</f>
        <v/>
      </c>
    </row>
    <row r="47">
      <c r="A47" s="1">
        <v>42.0</v>
      </c>
      <c r="B47" s="1"/>
      <c r="C47" s="1">
        <v>1.0</v>
      </c>
      <c r="D47" s="34" t="s">
        <v>307</v>
      </c>
      <c r="E47" s="34">
        <v>2.0</v>
      </c>
      <c r="F47" s="29">
        <f t="shared" si="1"/>
        <v>18</v>
      </c>
      <c r="G47" s="3" t="str">
        <f>IFERROR(VLOOKUP(F47,'Liste stages'!$A$2:$F$501,2,FALSE), IF(ISBLANK(K47),"", "Pas de place"))</f>
        <v>Acsantis</v>
      </c>
      <c r="H47" s="3" t="str">
        <f>IFERROR(VLOOKUP(F47,'Liste stages'!$A$2:$F$500,4,FALSE), "")</f>
        <v>Depinoy</v>
      </c>
      <c r="I47" s="25">
        <f>IFERROR(VLOOKUP(F47,'Liste stages'!$A$2:$F$501,3,FALSE), "")</f>
        <v>11002857</v>
      </c>
      <c r="J47" s="1">
        <f>IFERROR(LOOKUP(F47,'Liste stages'!$A$2:$A$108,'Liste stages'!$E$2:$E$108)-COUNTIF($F$6:F47,F47))</f>
        <v>0</v>
      </c>
      <c r="K47" s="23">
        <v>18.0</v>
      </c>
      <c r="L47" s="1">
        <v>51.0</v>
      </c>
      <c r="M47" s="1">
        <v>10.0</v>
      </c>
      <c r="N47" s="23" t="str">
        <f>IFERROR(VLOOKUP(K47,'Liste stages'!$A$2:$F$500,2,FALSE), "")</f>
        <v>Acsantis</v>
      </c>
      <c r="O47" s="1">
        <f>IFERROR(VLOOKUP(K47,'Liste stages'!$A$2:$F$500,3,FALSE), "")</f>
        <v>11002857</v>
      </c>
      <c r="P47" s="1">
        <f>IFERROR(LOOKUP(K47,'Liste stages'!$A$2:$A$108,'Liste stages'!$E$2:$E$108)-COUNTIF($F$6:F46,K47))</f>
        <v>1</v>
      </c>
      <c r="Q47" s="1" t="str">
        <f>IFERROR(VLOOKUP(L47,'Liste stages'!$A$2:$F$500,2,FALSE), "")</f>
        <v>MASS - DGS - ART51</v>
      </c>
      <c r="R47" s="1">
        <f>IFERROR(VLOOKUP(L47,'Liste stages'!$A$2:$F$500,3,FALSE), "")</f>
        <v>11001346</v>
      </c>
      <c r="S47" s="1">
        <f>IFERROR(LOOKUP(L47,'Liste stages'!$A$2:$A$108,'Liste stages'!$E$2:$E$108)-COUNTIF($F$6:F46,L47))</f>
        <v>1</v>
      </c>
      <c r="T47" s="1" t="str">
        <f>IFERROR(VLOOKUP(M47,'Liste stages'!$A$2:$F$500,2,FALSE), "")</f>
        <v>Abbvie</v>
      </c>
      <c r="U47" s="1">
        <f>IFERROR(VLOOKUP(M47,'Liste stages'!$A$2:$F$500,3,FALSE), "")</f>
        <v>11002345</v>
      </c>
      <c r="V47" s="1">
        <f>IFERROR(LOOKUP(M47,'Liste stages'!$A$2:$A$108,'Liste stages'!$E$2:$E$108)-COUNTIF($F$6:F46,M47))</f>
        <v>1</v>
      </c>
      <c r="AC47" t="str">
        <f>IFERROR(LOOKUP(W47,'Liste stages Socle'!$A$2:$A$30,'Liste stages Socle'!$E$2:$E$30)-COUNTIF($F$6:F47,W47))</f>
        <v/>
      </c>
      <c r="AD47" t="str">
        <f>IFERROR(LOOKUP(X47,'Liste stages Socle'!$A$2:$A$30,'Liste stages Socle'!$E$2:$E$30)-COUNTIF($F$6:F47,X47))</f>
        <v/>
      </c>
      <c r="AE47" t="str">
        <f>IFERROR(LOOKUP(Y47,'Liste stages Socle'!$A$2:$A$30,'Liste stages Socle'!$E$2:$E$30)-COUNTIF($F$6:F47,Y47))</f>
        <v/>
      </c>
      <c r="AF47" t="str">
        <f>IFERROR(LOOKUP(Z47,'Liste stages Socle'!$A$2:$A$30,'Liste stages Socle'!$E$2:$E$30)-COUNTIF($F$6:F47,Z47))</f>
        <v/>
      </c>
      <c r="AG47" t="str">
        <f>IFERROR(LOOKUP(AA47,'Liste stages Socle'!$A$2:$A$30,'Liste stages Socle'!$E$2:$E$30)-COUNTIF($F$6:F47,AA47))</f>
        <v/>
      </c>
      <c r="AH47" t="str">
        <f>IFERROR(LOOKUP(AB47,'Liste stages Socle'!$A$2:$A$30,'Liste stages Socle'!$E$2:$E$30)-COUNTIF($F$6:F47,AB47))</f>
        <v/>
      </c>
    </row>
    <row r="48">
      <c r="A48" s="25">
        <v>43.0</v>
      </c>
      <c r="B48" s="25"/>
      <c r="C48" s="25">
        <v>1.0</v>
      </c>
      <c r="D48" s="25" t="s">
        <v>308</v>
      </c>
      <c r="E48" s="25">
        <v>2.0</v>
      </c>
      <c r="F48" s="29">
        <f t="shared" si="1"/>
        <v>119</v>
      </c>
      <c r="G48" s="31" t="str">
        <f>IFERROR(VLOOKUP(F48,'Liste stages'!$A$2:$F$501,2,FALSE), IF(ISBLANK(K48),"", "Pas de place"))</f>
        <v>AP-HP - Cochin - Ethique</v>
      </c>
      <c r="H48" s="31" t="str">
        <f>IFERROR(VLOOKUP(F48,'Liste stages'!$A$2:$F$500,4,FALSE), "")</f>
        <v>Fournier</v>
      </c>
      <c r="I48" s="25">
        <f>IFERROR(VLOOKUP(F48,'Liste stages'!$A$2:$F$501,3,FALSE), "")</f>
        <v>11001894</v>
      </c>
      <c r="J48" s="25">
        <f>IFERROR(LOOKUP(F48,'Liste stages'!$A$2:$A$108,'Liste stages'!$E$2:$E$108)-COUNTIF($F$6:F48,F48))</f>
        <v>0</v>
      </c>
      <c r="K48" s="32">
        <v>119.0</v>
      </c>
      <c r="L48" s="25">
        <v>73.0</v>
      </c>
      <c r="M48" s="25"/>
      <c r="N48" s="32" t="str">
        <f>IFERROR(VLOOKUP(K48,'Liste stages'!$A$2:$F$500,2,FALSE), "")</f>
        <v>AP-HP - Cochin - Ethique</v>
      </c>
      <c r="O48" s="25">
        <f>IFERROR(VLOOKUP(K48,'Liste stages'!$A$2:$F$500,3,FALSE), "")</f>
        <v>11001894</v>
      </c>
      <c r="P48" s="25">
        <f>IFERROR(LOOKUP(K48,'Liste stages'!$A$2:$A$108,'Liste stages'!$E$2:$E$108)-COUNTIF($F$6:F47,K48))</f>
        <v>1</v>
      </c>
      <c r="Q48" s="25" t="str">
        <f>IFERROR(VLOOKUP(L48,'Liste stages'!$A$2:$F$500,2,FALSE), "")</f>
        <v>Solthis</v>
      </c>
      <c r="R48" s="25">
        <f>IFERROR(VLOOKUP(L48,'Liste stages'!$A$2:$F$500,3,FALSE), "")</f>
        <v>99999912</v>
      </c>
      <c r="S48" s="25">
        <f>IFERROR(LOOKUP(L48,'Liste stages'!$A$2:$A$108,'Liste stages'!$E$2:$E$108)-COUNTIF($F$6:F47,L48))</f>
        <v>0</v>
      </c>
      <c r="T48" s="25" t="str">
        <f>IFERROR(VLOOKUP(M48,'Liste stages'!$A$2:$F$500,2,FALSE), "")</f>
        <v/>
      </c>
      <c r="U48" s="25" t="str">
        <f>IFERROR(VLOOKUP(M48,'Liste stages'!$A$2:$F$500,3,FALSE), "")</f>
        <v/>
      </c>
      <c r="V48" s="25" t="str">
        <f>IFERROR(LOOKUP(M48,'Liste stages'!$A$2:$A$108,'Liste stages'!$E$2:$E$108)-COUNTIF($F$6:F47,M48))</f>
        <v/>
      </c>
      <c r="AC48" t="str">
        <f>IFERROR(LOOKUP(W48,'Liste stages Socle'!$A$2:$A$30,'Liste stages Socle'!$E$2:$E$30)-COUNTIF($F$6:F48,W48))</f>
        <v/>
      </c>
      <c r="AD48" t="str">
        <f>IFERROR(LOOKUP(X48,'Liste stages Socle'!$A$2:$A$30,'Liste stages Socle'!$E$2:$E$30)-COUNTIF($F$6:F48,X48))</f>
        <v/>
      </c>
      <c r="AE48" t="str">
        <f>IFERROR(LOOKUP(Y48,'Liste stages Socle'!$A$2:$A$30,'Liste stages Socle'!$E$2:$E$30)-COUNTIF($F$6:F48,Y48))</f>
        <v/>
      </c>
      <c r="AF48" t="str">
        <f>IFERROR(LOOKUP(Z48,'Liste stages Socle'!$A$2:$A$30,'Liste stages Socle'!$E$2:$E$30)-COUNTIF($F$6:F48,Z48))</f>
        <v/>
      </c>
      <c r="AG48" t="str">
        <f>IFERROR(LOOKUP(AA48,'Liste stages Socle'!$A$2:$A$30,'Liste stages Socle'!$E$2:$E$30)-COUNTIF($F$6:F48,AA48))</f>
        <v/>
      </c>
      <c r="AH48" t="str">
        <f>IFERROR(LOOKUP(AB48,'Liste stages Socle'!$A$2:$A$30,'Liste stages Socle'!$E$2:$E$30)-COUNTIF($F$6:F48,AB48))</f>
        <v/>
      </c>
    </row>
    <row r="49">
      <c r="A49" s="1">
        <v>44.0</v>
      </c>
      <c r="B49" s="1"/>
      <c r="C49" s="1">
        <v>1.0</v>
      </c>
      <c r="D49" s="34" t="s">
        <v>309</v>
      </c>
      <c r="E49" s="34">
        <v>2.0</v>
      </c>
      <c r="F49" s="29">
        <f t="shared" si="1"/>
        <v>79</v>
      </c>
      <c r="G49" s="3" t="str">
        <f>IFERROR(VLOOKUP(F49,'Liste stages'!$A$2:$F$501,2,FALSE), IF(ISBLANK(K49),"", "Pas de place"))</f>
        <v>AP-HP - Necker - Biostatistiques</v>
      </c>
      <c r="H49" s="3" t="str">
        <f>IFERROR(VLOOKUP(F49,'Liste stages'!$A$2:$F$500,4,FALSE), "")</f>
        <v>Jais</v>
      </c>
      <c r="I49" s="25">
        <f>IFERROR(VLOOKUP(F49,'Liste stages'!$A$2:$F$501,3,FALSE), "")</f>
        <v>11001407</v>
      </c>
      <c r="J49" s="1">
        <f>IFERROR(LOOKUP(F49,'Liste stages'!$A$2:$A$108,'Liste stages'!$E$2:$E$108)-COUNTIF($F$6:F49,F49))</f>
        <v>0</v>
      </c>
      <c r="K49" s="23">
        <v>84.0</v>
      </c>
      <c r="L49" s="1">
        <v>82.0</v>
      </c>
      <c r="M49" s="1">
        <v>79.0</v>
      </c>
      <c r="N49" s="23" t="str">
        <f>IFERROR(VLOOKUP(K49,'Liste stages'!$A$2:$F$500,2,FALSE), "")</f>
        <v>Institut Gustave Roussy</v>
      </c>
      <c r="O49" s="1">
        <f>IFERROR(VLOOKUP(K49,'Liste stages'!$A$2:$F$500,3,FALSE), "")</f>
        <v>11001709</v>
      </c>
      <c r="P49" s="1">
        <f>IFERROR(LOOKUP(K49,'Liste stages'!$A$2:$A$108,'Liste stages'!$E$2:$E$108)-COUNTIF($F$6:F48,K49))</f>
        <v>0</v>
      </c>
      <c r="Q49" s="1" t="str">
        <f>IFERROR(VLOOKUP(L49,'Liste stages'!$A$2:$F$500,2,FALSE), "")</f>
        <v>AP-HP - Pitié - BIOSPIM</v>
      </c>
      <c r="R49" s="1">
        <f>IFERROR(VLOOKUP(L49,'Liste stages'!$A$2:$F$500,3,FALSE), "")</f>
        <v>11001688</v>
      </c>
      <c r="S49" s="1">
        <f>IFERROR(LOOKUP(L49,'Liste stages'!$A$2:$A$108,'Liste stages'!$E$2:$E$108)-COUNTIF($F$6:F48,L49))</f>
        <v>0</v>
      </c>
      <c r="T49" s="1" t="str">
        <f>IFERROR(VLOOKUP(M49,'Liste stages'!$A$2:$F$500,2,FALSE), "")</f>
        <v>AP-HP - Necker - Biostatistiques</v>
      </c>
      <c r="U49" s="1">
        <f>IFERROR(VLOOKUP(M49,'Liste stages'!$A$2:$F$500,3,FALSE), "")</f>
        <v>11001407</v>
      </c>
      <c r="V49" s="1">
        <f>IFERROR(LOOKUP(M49,'Liste stages'!$A$2:$A$108,'Liste stages'!$E$2:$E$108)-COUNTIF($F$6:F48,M49))</f>
        <v>1</v>
      </c>
      <c r="AC49" t="str">
        <f>IFERROR(LOOKUP(W49,'Liste stages Socle'!$A$2:$A$30,'Liste stages Socle'!$E$2:$E$30)-COUNTIF($F$6:F49,W49))</f>
        <v/>
      </c>
      <c r="AD49" t="str">
        <f>IFERROR(LOOKUP(X49,'Liste stages Socle'!$A$2:$A$30,'Liste stages Socle'!$E$2:$E$30)-COUNTIF($F$6:F49,X49))</f>
        <v/>
      </c>
      <c r="AE49" t="str">
        <f>IFERROR(LOOKUP(Y49,'Liste stages Socle'!$A$2:$A$30,'Liste stages Socle'!$E$2:$E$30)-COUNTIF($F$6:F49,Y49))</f>
        <v/>
      </c>
      <c r="AF49" t="str">
        <f>IFERROR(LOOKUP(Z49,'Liste stages Socle'!$A$2:$A$30,'Liste stages Socle'!$E$2:$E$30)-COUNTIF($F$6:F49,Z49))</f>
        <v/>
      </c>
      <c r="AG49" t="str">
        <f>IFERROR(LOOKUP(AA49,'Liste stages Socle'!$A$2:$A$30,'Liste stages Socle'!$E$2:$E$30)-COUNTIF($F$6:F49,AA49))</f>
        <v/>
      </c>
      <c r="AH49" t="str">
        <f>IFERROR(LOOKUP(AB49,'Liste stages Socle'!$A$2:$A$30,'Liste stages Socle'!$E$2:$E$30)-COUNTIF($F$6:F49,AB49))</f>
        <v/>
      </c>
    </row>
    <row r="50">
      <c r="A50" s="25">
        <v>45.0</v>
      </c>
      <c r="B50" s="25"/>
      <c r="C50" s="25">
        <v>1.0</v>
      </c>
      <c r="D50" s="25" t="s">
        <v>310</v>
      </c>
      <c r="E50" s="25">
        <v>2.0</v>
      </c>
      <c r="F50" s="29">
        <f t="shared" si="1"/>
        <v>21</v>
      </c>
      <c r="G50" s="31" t="str">
        <f>IFERROR(VLOOKUP(F50,'Liste stages'!$A$2:$F$501,2,FALSE), IF(ISBLANK(K50),"", "Pas de place"))</f>
        <v>HAS - Qualité</v>
      </c>
      <c r="H50" s="31" t="str">
        <f>IFERROR(VLOOKUP(F50,'Liste stages'!$A$2:$F$500,4,FALSE), "")</f>
        <v>May-Michelangeli</v>
      </c>
      <c r="I50" s="25">
        <f>IFERROR(VLOOKUP(F50,'Liste stages'!$A$2:$F$501,3,FALSE), "")</f>
        <v>11002406</v>
      </c>
      <c r="J50" s="25">
        <f>IFERROR(LOOKUP(F50,'Liste stages'!$A$2:$A$108,'Liste stages'!$E$2:$E$108)-COUNTIF($F$6:F50,F50))</f>
        <v>0</v>
      </c>
      <c r="K50" s="32">
        <v>21.0</v>
      </c>
      <c r="L50" s="25">
        <v>10.0</v>
      </c>
      <c r="M50" s="25">
        <v>20.0</v>
      </c>
      <c r="N50" s="32" t="str">
        <f>IFERROR(VLOOKUP(K50,'Liste stages'!$A$2:$F$500,2,FALSE), "")</f>
        <v>HAS - Qualité</v>
      </c>
      <c r="O50" s="25">
        <f>IFERROR(VLOOKUP(K50,'Liste stages'!$A$2:$F$500,3,FALSE), "")</f>
        <v>11002406</v>
      </c>
      <c r="P50" s="25">
        <f>IFERROR(LOOKUP(K50,'Liste stages'!$A$2:$A$108,'Liste stages'!$E$2:$E$108)-COUNTIF($F$6:F49,K50))</f>
        <v>1</v>
      </c>
      <c r="Q50" s="25" t="str">
        <f>IFERROR(VLOOKUP(L50,'Liste stages'!$A$2:$F$500,2,FALSE), "")</f>
        <v>Abbvie</v>
      </c>
      <c r="R50" s="25">
        <f>IFERROR(VLOOKUP(L50,'Liste stages'!$A$2:$F$500,3,FALSE), "")</f>
        <v>11002345</v>
      </c>
      <c r="S50" s="25">
        <f>IFERROR(LOOKUP(L50,'Liste stages'!$A$2:$A$108,'Liste stages'!$E$2:$E$108)-COUNTIF($F$6:F49,L50))</f>
        <v>1</v>
      </c>
      <c r="T50" s="25" t="str">
        <f>IFERROR(VLOOKUP(M50,'Liste stages'!$A$2:$F$500,2,FALSE), "")</f>
        <v>HAS - Pertinence des soins</v>
      </c>
      <c r="U50" s="25">
        <f>IFERROR(VLOOKUP(M50,'Liste stages'!$A$2:$F$500,3,FALSE), "")</f>
        <v>11004304</v>
      </c>
      <c r="V50" s="25">
        <f>IFERROR(LOOKUP(M50,'Liste stages'!$A$2:$A$108,'Liste stages'!$E$2:$E$108)-COUNTIF($F$6:F49,M50))</f>
        <v>1</v>
      </c>
      <c r="AC50" t="str">
        <f>IFERROR(LOOKUP(W50,'Liste stages Socle'!$A$2:$A$30,'Liste stages Socle'!$E$2:$E$30)-COUNTIF($F$6:F50,W50))</f>
        <v/>
      </c>
      <c r="AD50" t="str">
        <f>IFERROR(LOOKUP(X50,'Liste stages Socle'!$A$2:$A$30,'Liste stages Socle'!$E$2:$E$30)-COUNTIF($F$6:F50,X50))</f>
        <v/>
      </c>
      <c r="AE50" t="str">
        <f>IFERROR(LOOKUP(Y50,'Liste stages Socle'!$A$2:$A$30,'Liste stages Socle'!$E$2:$E$30)-COUNTIF($F$6:F50,Y50))</f>
        <v/>
      </c>
      <c r="AF50" t="str">
        <f>IFERROR(LOOKUP(Z50,'Liste stages Socle'!$A$2:$A$30,'Liste stages Socle'!$E$2:$E$30)-COUNTIF($F$6:F50,Z50))</f>
        <v/>
      </c>
      <c r="AG50" t="str">
        <f>IFERROR(LOOKUP(AA50,'Liste stages Socle'!$A$2:$A$30,'Liste stages Socle'!$E$2:$E$30)-COUNTIF($F$6:F50,AA50))</f>
        <v/>
      </c>
      <c r="AH50" t="str">
        <f>IFERROR(LOOKUP(AB50,'Liste stages Socle'!$A$2:$A$30,'Liste stages Socle'!$E$2:$E$30)-COUNTIF($F$6:F50,AB50))</f>
        <v/>
      </c>
    </row>
    <row r="51">
      <c r="A51" s="1">
        <v>46.0</v>
      </c>
      <c r="B51" s="1"/>
      <c r="C51" s="1">
        <v>1.0</v>
      </c>
      <c r="D51" s="34" t="s">
        <v>311</v>
      </c>
      <c r="E51" s="34">
        <v>2.0</v>
      </c>
      <c r="F51" s="29">
        <f t="shared" si="1"/>
        <v>29</v>
      </c>
      <c r="G51" s="3" t="str">
        <f>IFERROR(VLOOKUP(F51,'Liste stages'!$A$2:$F$501,2,FALSE), IF(ISBLANK(K51),"", "Pas de place"))</f>
        <v>ELSAN - DIM</v>
      </c>
      <c r="H51" s="3" t="str">
        <f>IFERROR(VLOOKUP(F51,'Liste stages'!$A$2:$F$500,4,FALSE), "")</f>
        <v>Comar</v>
      </c>
      <c r="I51" s="25">
        <f>IFERROR(VLOOKUP(F51,'Liste stages'!$A$2:$F$501,3,FALSE), "")</f>
        <v>11003921</v>
      </c>
      <c r="J51" s="1">
        <f>IFERROR(LOOKUP(F51,'Liste stages'!$A$2:$A$108,'Liste stages'!$E$2:$E$108)-COUNTIF($F$6:F51,F51))</f>
        <v>0</v>
      </c>
      <c r="K51" s="23">
        <v>29.0</v>
      </c>
      <c r="L51" s="1">
        <v>13.0</v>
      </c>
      <c r="M51" s="1">
        <v>16.0</v>
      </c>
      <c r="N51" s="23" t="str">
        <f>IFERROR(VLOOKUP(K51,'Liste stages'!$A$2:$F$500,2,FALSE), "")</f>
        <v>ELSAN - DIM</v>
      </c>
      <c r="O51" s="1">
        <f>IFERROR(VLOOKUP(K51,'Liste stages'!$A$2:$F$500,3,FALSE), "")</f>
        <v>11003921</v>
      </c>
      <c r="P51" s="1">
        <f>IFERROR(LOOKUP(K51,'Liste stages'!$A$2:$A$108,'Liste stages'!$E$2:$E$108)-COUNTIF($F$6:F50,K51))</f>
        <v>1</v>
      </c>
      <c r="Q51" s="1" t="str">
        <f>IFERROR(VLOOKUP(L51,'Liste stages'!$A$2:$F$500,2,FALSE), "")</f>
        <v>IRDES</v>
      </c>
      <c r="R51" s="1">
        <f>IFERROR(VLOOKUP(L51,'Liste stages'!$A$2:$F$500,3,FALSE), "")</f>
        <v>11001818</v>
      </c>
      <c r="S51" s="1">
        <f>IFERROR(LOOKUP(L51,'Liste stages'!$A$2:$A$108,'Liste stages'!$E$2:$E$108)-COUNTIF($F$6:F50,L51))</f>
        <v>1</v>
      </c>
      <c r="T51" s="1" t="str">
        <f>IFERROR(VLOOKUP(M51,'Liste stages'!$A$2:$F$500,2,FALSE), "")</f>
        <v>Roche</v>
      </c>
      <c r="U51" s="1">
        <f>IFERROR(VLOOKUP(M51,'Liste stages'!$A$2:$F$500,3,FALSE), "")</f>
        <v>11003259</v>
      </c>
      <c r="V51" s="1">
        <f>IFERROR(LOOKUP(M51,'Liste stages'!$A$2:$A$108,'Liste stages'!$E$2:$E$108)-COUNTIF($F$6:F50,M51))</f>
        <v>0</v>
      </c>
      <c r="AC51" t="str">
        <f>IFERROR(LOOKUP(W51,'Liste stages Socle'!$A$2:$A$30,'Liste stages Socle'!$E$2:$E$30)-COUNTIF($F$6:F51,W51))</f>
        <v/>
      </c>
      <c r="AD51" t="str">
        <f>IFERROR(LOOKUP(X51,'Liste stages Socle'!$A$2:$A$30,'Liste stages Socle'!$E$2:$E$30)-COUNTIF($F$6:F51,X51))</f>
        <v/>
      </c>
      <c r="AE51" t="str">
        <f>IFERROR(LOOKUP(Y51,'Liste stages Socle'!$A$2:$A$30,'Liste stages Socle'!$E$2:$E$30)-COUNTIF($F$6:F51,Y51))</f>
        <v/>
      </c>
      <c r="AF51" t="str">
        <f>IFERROR(LOOKUP(Z51,'Liste stages Socle'!$A$2:$A$30,'Liste stages Socle'!$E$2:$E$30)-COUNTIF($F$6:F51,Z51))</f>
        <v/>
      </c>
      <c r="AG51" t="str">
        <f>IFERROR(LOOKUP(AA51,'Liste stages Socle'!$A$2:$A$30,'Liste stages Socle'!$E$2:$E$30)-COUNTIF($F$6:F51,AA51))</f>
        <v/>
      </c>
      <c r="AH51" t="str">
        <f>IFERROR(LOOKUP(AB51,'Liste stages Socle'!$A$2:$A$30,'Liste stages Socle'!$E$2:$E$30)-COUNTIF($F$6:F51,AB51))</f>
        <v/>
      </c>
    </row>
    <row r="52">
      <c r="F52" s="37"/>
      <c r="G52" s="38"/>
      <c r="H52" s="38"/>
    </row>
    <row r="53">
      <c r="F53" s="37"/>
      <c r="G53" s="38"/>
      <c r="H53" s="38"/>
    </row>
    <row r="54">
      <c r="F54" s="37"/>
      <c r="G54" s="38"/>
      <c r="H54" s="38"/>
    </row>
    <row r="55">
      <c r="F55" s="37"/>
      <c r="G55" s="38"/>
      <c r="H55" s="38"/>
    </row>
    <row r="56">
      <c r="F56" s="37"/>
      <c r="G56" s="38"/>
      <c r="H56" s="38"/>
    </row>
    <row r="57">
      <c r="F57" s="37"/>
      <c r="G57" s="38"/>
      <c r="H57" s="38"/>
    </row>
    <row r="58">
      <c r="F58" s="37"/>
      <c r="G58" s="38"/>
      <c r="H58" s="38"/>
    </row>
    <row r="59">
      <c r="F59" s="37"/>
      <c r="G59" s="38"/>
      <c r="H59" s="38"/>
    </row>
    <row r="60">
      <c r="F60" s="37"/>
      <c r="G60" s="38"/>
      <c r="H60" s="38"/>
    </row>
    <row r="61">
      <c r="F61" s="37"/>
      <c r="G61" s="38"/>
      <c r="H61" s="38"/>
    </row>
    <row r="62">
      <c r="F62" s="37"/>
      <c r="G62" s="38"/>
      <c r="H62" s="38"/>
    </row>
    <row r="63">
      <c r="F63" s="37"/>
      <c r="G63" s="38"/>
      <c r="H63" s="38"/>
    </row>
    <row r="64">
      <c r="F64" s="37"/>
      <c r="G64" s="38"/>
      <c r="H64" s="38"/>
    </row>
    <row r="65">
      <c r="F65" s="37"/>
      <c r="G65" s="38"/>
      <c r="H65" s="38"/>
    </row>
    <row r="66">
      <c r="F66" s="37"/>
      <c r="G66" s="38"/>
      <c r="H66" s="38"/>
    </row>
    <row r="67">
      <c r="F67" s="37"/>
      <c r="G67" s="38"/>
      <c r="H67" s="38"/>
    </row>
    <row r="68">
      <c r="F68" s="37"/>
      <c r="G68" s="38"/>
      <c r="H68" s="38"/>
    </row>
    <row r="69">
      <c r="F69" s="37"/>
      <c r="G69" s="38"/>
      <c r="H69" s="38"/>
    </row>
    <row r="70">
      <c r="F70" s="37"/>
      <c r="G70" s="38"/>
      <c r="H70" s="38"/>
    </row>
    <row r="71">
      <c r="F71" s="37"/>
      <c r="G71" s="38"/>
      <c r="H71" s="38"/>
    </row>
    <row r="72">
      <c r="F72" s="37"/>
      <c r="G72" s="38"/>
      <c r="H72" s="38"/>
    </row>
    <row r="73">
      <c r="F73" s="37"/>
      <c r="G73" s="38"/>
      <c r="H73" s="38"/>
    </row>
    <row r="74">
      <c r="F74" s="37"/>
      <c r="G74" s="38"/>
      <c r="H74" s="38"/>
    </row>
    <row r="75">
      <c r="F75" s="37"/>
      <c r="G75" s="38"/>
      <c r="H75" s="38"/>
    </row>
    <row r="76">
      <c r="F76" s="37"/>
      <c r="G76" s="38"/>
      <c r="H76" s="38"/>
    </row>
    <row r="77">
      <c r="F77" s="37"/>
      <c r="G77" s="38"/>
      <c r="H77" s="38"/>
    </row>
    <row r="78">
      <c r="F78" s="37"/>
      <c r="G78" s="38"/>
      <c r="H78" s="38"/>
    </row>
    <row r="79">
      <c r="F79" s="37"/>
      <c r="G79" s="38"/>
      <c r="H79" s="38"/>
    </row>
    <row r="80">
      <c r="F80" s="37"/>
      <c r="G80" s="38"/>
      <c r="H80" s="38"/>
    </row>
    <row r="81">
      <c r="F81" s="37"/>
      <c r="G81" s="38"/>
      <c r="H81" s="38"/>
    </row>
    <row r="82">
      <c r="F82" s="37"/>
      <c r="G82" s="38"/>
      <c r="H82" s="38"/>
    </row>
    <row r="83">
      <c r="F83" s="37"/>
      <c r="G83" s="38"/>
      <c r="H83" s="38"/>
    </row>
    <row r="84">
      <c r="F84" s="37"/>
      <c r="G84" s="38"/>
      <c r="H84" s="38"/>
    </row>
    <row r="85">
      <c r="F85" s="37"/>
      <c r="G85" s="38"/>
      <c r="H85" s="38"/>
    </row>
    <row r="86">
      <c r="F86" s="37"/>
      <c r="G86" s="38"/>
      <c r="H86" s="38"/>
    </row>
    <row r="87">
      <c r="F87" s="37"/>
      <c r="G87" s="38"/>
      <c r="H87" s="38"/>
    </row>
    <row r="88">
      <c r="F88" s="37"/>
      <c r="G88" s="38"/>
      <c r="H88" s="38"/>
    </row>
    <row r="89">
      <c r="F89" s="37"/>
      <c r="G89" s="38"/>
      <c r="H89" s="38"/>
    </row>
    <row r="90">
      <c r="F90" s="37"/>
      <c r="G90" s="38"/>
      <c r="H90" s="38"/>
    </row>
    <row r="91">
      <c r="F91" s="37"/>
      <c r="G91" s="38"/>
      <c r="H91" s="38"/>
    </row>
    <row r="92">
      <c r="F92" s="37"/>
      <c r="G92" s="38"/>
      <c r="H92" s="38"/>
    </row>
    <row r="93">
      <c r="F93" s="37"/>
      <c r="G93" s="38"/>
      <c r="H93" s="38"/>
    </row>
    <row r="94">
      <c r="F94" s="37"/>
      <c r="G94" s="38"/>
      <c r="H94" s="38"/>
    </row>
    <row r="95">
      <c r="F95" s="37"/>
      <c r="G95" s="38"/>
      <c r="H95" s="38"/>
    </row>
    <row r="96">
      <c r="F96" s="37"/>
      <c r="G96" s="38"/>
      <c r="H96" s="38"/>
    </row>
    <row r="97">
      <c r="F97" s="37"/>
      <c r="G97" s="38"/>
      <c r="H97" s="38"/>
    </row>
    <row r="98">
      <c r="F98" s="37"/>
      <c r="G98" s="38"/>
      <c r="H98" s="38"/>
    </row>
    <row r="99">
      <c r="F99" s="37"/>
      <c r="G99" s="38"/>
      <c r="H99" s="38"/>
    </row>
    <row r="100">
      <c r="F100" s="37"/>
      <c r="G100" s="38"/>
      <c r="H100" s="38"/>
    </row>
    <row r="101">
      <c r="F101" s="37"/>
      <c r="G101" s="38"/>
      <c r="H101" s="38"/>
    </row>
    <row r="102">
      <c r="F102" s="37"/>
      <c r="G102" s="38"/>
      <c r="H102" s="38"/>
    </row>
    <row r="103">
      <c r="F103" s="37"/>
      <c r="G103" s="38"/>
      <c r="H103" s="38"/>
    </row>
    <row r="104">
      <c r="F104" s="37"/>
      <c r="G104" s="38"/>
      <c r="H104" s="38"/>
    </row>
    <row r="105">
      <c r="F105" s="37"/>
      <c r="G105" s="38"/>
      <c r="H105" s="38"/>
    </row>
    <row r="106">
      <c r="F106" s="37"/>
      <c r="G106" s="38"/>
      <c r="H106" s="38"/>
    </row>
    <row r="107">
      <c r="F107" s="37"/>
      <c r="G107" s="38"/>
      <c r="H107" s="38"/>
    </row>
    <row r="108">
      <c r="F108" s="37"/>
      <c r="G108" s="38"/>
      <c r="H108" s="38"/>
    </row>
    <row r="109">
      <c r="F109" s="37"/>
      <c r="G109" s="38"/>
      <c r="H109" s="38"/>
    </row>
    <row r="110">
      <c r="F110" s="37"/>
      <c r="G110" s="38"/>
      <c r="H110" s="38"/>
    </row>
    <row r="111">
      <c r="F111" s="37"/>
      <c r="G111" s="38"/>
      <c r="H111" s="38"/>
    </row>
    <row r="112">
      <c r="F112" s="37"/>
      <c r="G112" s="38"/>
      <c r="H112" s="38"/>
    </row>
    <row r="113">
      <c r="F113" s="37"/>
      <c r="G113" s="38"/>
      <c r="H113" s="38"/>
    </row>
    <row r="114">
      <c r="F114" s="37"/>
      <c r="G114" s="38"/>
      <c r="H114" s="38"/>
    </row>
    <row r="115">
      <c r="F115" s="37"/>
      <c r="G115" s="38"/>
      <c r="H115" s="38"/>
    </row>
    <row r="116">
      <c r="F116" s="37"/>
      <c r="G116" s="38"/>
      <c r="H116" s="38"/>
    </row>
    <row r="117">
      <c r="F117" s="37"/>
      <c r="G117" s="38"/>
      <c r="H117" s="38"/>
    </row>
    <row r="118">
      <c r="F118" s="37"/>
      <c r="G118" s="38"/>
      <c r="H118" s="38"/>
    </row>
    <row r="119">
      <c r="F119" s="37"/>
      <c r="G119" s="38"/>
      <c r="H119" s="38"/>
    </row>
    <row r="120">
      <c r="F120" s="37"/>
      <c r="G120" s="38"/>
      <c r="H120" s="38"/>
    </row>
    <row r="121">
      <c r="F121" s="37"/>
      <c r="G121" s="38"/>
      <c r="H121" s="38"/>
    </row>
    <row r="122">
      <c r="F122" s="37"/>
      <c r="G122" s="38"/>
      <c r="H122" s="38"/>
    </row>
    <row r="123">
      <c r="F123" s="37"/>
      <c r="G123" s="38"/>
      <c r="H123" s="38"/>
    </row>
    <row r="124">
      <c r="F124" s="37"/>
      <c r="G124" s="38"/>
      <c r="H124" s="38"/>
    </row>
    <row r="125">
      <c r="F125" s="37"/>
      <c r="G125" s="38"/>
      <c r="H125" s="38"/>
    </row>
    <row r="126">
      <c r="F126" s="37"/>
      <c r="G126" s="38"/>
      <c r="H126" s="38"/>
    </row>
    <row r="127">
      <c r="F127" s="37"/>
      <c r="G127" s="38"/>
      <c r="H127" s="38"/>
    </row>
    <row r="128">
      <c r="F128" s="37"/>
      <c r="G128" s="38"/>
      <c r="H128" s="38"/>
    </row>
    <row r="129">
      <c r="F129" s="37"/>
      <c r="G129" s="38"/>
      <c r="H129" s="38"/>
    </row>
    <row r="130">
      <c r="F130" s="37"/>
      <c r="G130" s="38"/>
      <c r="H130" s="38"/>
    </row>
    <row r="131">
      <c r="F131" s="37"/>
      <c r="G131" s="38"/>
      <c r="H131" s="38"/>
    </row>
    <row r="132">
      <c r="F132" s="37"/>
      <c r="G132" s="38"/>
      <c r="H132" s="38"/>
    </row>
    <row r="133">
      <c r="F133" s="37"/>
      <c r="G133" s="38"/>
      <c r="H133" s="38"/>
    </row>
    <row r="134">
      <c r="F134" s="37"/>
      <c r="G134" s="38"/>
      <c r="H134" s="38"/>
    </row>
    <row r="135">
      <c r="F135" s="37"/>
      <c r="G135" s="38"/>
      <c r="H135" s="38"/>
    </row>
    <row r="136">
      <c r="F136" s="37"/>
      <c r="G136" s="38"/>
      <c r="H136" s="38"/>
    </row>
    <row r="137">
      <c r="F137" s="37"/>
      <c r="G137" s="38"/>
      <c r="H137" s="38"/>
    </row>
    <row r="138">
      <c r="F138" s="37"/>
      <c r="G138" s="38"/>
      <c r="H138" s="38"/>
    </row>
    <row r="139">
      <c r="F139" s="37"/>
      <c r="G139" s="38"/>
      <c r="H139" s="38"/>
    </row>
    <row r="140">
      <c r="F140" s="37"/>
      <c r="G140" s="38"/>
      <c r="H140" s="38"/>
    </row>
    <row r="141">
      <c r="F141" s="37"/>
      <c r="G141" s="38"/>
      <c r="H141" s="38"/>
    </row>
    <row r="142">
      <c r="F142" s="37"/>
      <c r="G142" s="38"/>
      <c r="H142" s="38"/>
    </row>
    <row r="143">
      <c r="F143" s="37"/>
      <c r="G143" s="38"/>
      <c r="H143" s="38"/>
    </row>
    <row r="144">
      <c r="F144" s="37"/>
      <c r="G144" s="38"/>
      <c r="H144" s="38"/>
    </row>
    <row r="145">
      <c r="F145" s="37"/>
      <c r="G145" s="38"/>
      <c r="H145" s="38"/>
    </row>
    <row r="146">
      <c r="F146" s="37"/>
      <c r="G146" s="38"/>
      <c r="H146" s="38"/>
    </row>
    <row r="147">
      <c r="F147" s="37"/>
      <c r="G147" s="38"/>
      <c r="H147" s="38"/>
    </row>
    <row r="148">
      <c r="F148" s="37"/>
      <c r="G148" s="38"/>
      <c r="H148" s="38"/>
    </row>
    <row r="149">
      <c r="F149" s="37"/>
      <c r="G149" s="38"/>
      <c r="H149" s="38"/>
    </row>
    <row r="150">
      <c r="F150" s="37"/>
      <c r="G150" s="38"/>
      <c r="H150" s="38"/>
    </row>
    <row r="151">
      <c r="F151" s="37"/>
      <c r="G151" s="38"/>
      <c r="H151" s="38"/>
    </row>
    <row r="152">
      <c r="F152" s="37"/>
      <c r="G152" s="38"/>
      <c r="H152" s="38"/>
    </row>
    <row r="153">
      <c r="F153" s="37"/>
      <c r="G153" s="38"/>
      <c r="H153" s="38"/>
    </row>
    <row r="154">
      <c r="F154" s="37"/>
      <c r="G154" s="38"/>
      <c r="H154" s="38"/>
    </row>
    <row r="155">
      <c r="F155" s="37"/>
      <c r="G155" s="38"/>
      <c r="H155" s="38"/>
    </row>
    <row r="156">
      <c r="F156" s="37"/>
      <c r="G156" s="38"/>
      <c r="H156" s="38"/>
    </row>
    <row r="157">
      <c r="F157" s="37"/>
      <c r="G157" s="38"/>
      <c r="H157" s="38"/>
    </row>
    <row r="158">
      <c r="F158" s="37"/>
      <c r="G158" s="38"/>
      <c r="H158" s="38"/>
    </row>
    <row r="159">
      <c r="F159" s="37"/>
      <c r="G159" s="38"/>
      <c r="H159" s="38"/>
    </row>
    <row r="160">
      <c r="F160" s="37"/>
      <c r="G160" s="38"/>
      <c r="H160" s="38"/>
    </row>
    <row r="161">
      <c r="F161" s="37"/>
      <c r="G161" s="38"/>
      <c r="H161" s="38"/>
    </row>
    <row r="162">
      <c r="F162" s="37"/>
      <c r="G162" s="38"/>
      <c r="H162" s="38"/>
    </row>
    <row r="163">
      <c r="F163" s="37"/>
      <c r="G163" s="38"/>
      <c r="H163" s="38"/>
    </row>
    <row r="164">
      <c r="F164" s="37"/>
      <c r="G164" s="38"/>
      <c r="H164" s="38"/>
    </row>
    <row r="165">
      <c r="F165" s="37"/>
      <c r="G165" s="38"/>
      <c r="H165" s="38"/>
    </row>
    <row r="166">
      <c r="F166" s="37"/>
      <c r="G166" s="38"/>
      <c r="H166" s="38"/>
    </row>
    <row r="167">
      <c r="F167" s="37"/>
      <c r="G167" s="38"/>
      <c r="H167" s="38"/>
    </row>
    <row r="168">
      <c r="F168" s="37"/>
      <c r="G168" s="38"/>
      <c r="H168" s="38"/>
    </row>
    <row r="169">
      <c r="F169" s="37"/>
      <c r="G169" s="38"/>
      <c r="H169" s="38"/>
    </row>
    <row r="170">
      <c r="F170" s="37"/>
      <c r="G170" s="38"/>
      <c r="H170" s="38"/>
    </row>
    <row r="171">
      <c r="F171" s="37"/>
      <c r="G171" s="38"/>
      <c r="H171" s="38"/>
    </row>
    <row r="172">
      <c r="F172" s="37"/>
      <c r="G172" s="38"/>
      <c r="H172" s="38"/>
    </row>
    <row r="173">
      <c r="F173" s="37"/>
      <c r="G173" s="38"/>
      <c r="H173" s="38"/>
    </row>
    <row r="174">
      <c r="F174" s="37"/>
      <c r="G174" s="38"/>
      <c r="H174" s="38"/>
    </row>
    <row r="175">
      <c r="F175" s="37"/>
      <c r="G175" s="38"/>
      <c r="H175" s="38"/>
    </row>
    <row r="176">
      <c r="F176" s="37"/>
      <c r="G176" s="38"/>
      <c r="H176" s="38"/>
    </row>
    <row r="177">
      <c r="F177" s="37"/>
      <c r="G177" s="38"/>
      <c r="H177" s="38"/>
    </row>
    <row r="178">
      <c r="F178" s="37"/>
      <c r="G178" s="38"/>
      <c r="H178" s="38"/>
    </row>
    <row r="179">
      <c r="F179" s="37"/>
      <c r="G179" s="38"/>
      <c r="H179" s="38"/>
    </row>
    <row r="180">
      <c r="F180" s="37"/>
      <c r="G180" s="38"/>
      <c r="H180" s="38"/>
    </row>
    <row r="181">
      <c r="F181" s="37"/>
      <c r="G181" s="38"/>
      <c r="H181" s="38"/>
    </row>
    <row r="182">
      <c r="F182" s="37"/>
      <c r="G182" s="38"/>
      <c r="H182" s="38"/>
    </row>
    <row r="183">
      <c r="F183" s="37"/>
      <c r="G183" s="38"/>
      <c r="H183" s="38"/>
    </row>
    <row r="184">
      <c r="F184" s="37"/>
      <c r="G184" s="38"/>
      <c r="H184" s="38"/>
    </row>
    <row r="185">
      <c r="F185" s="37"/>
      <c r="G185" s="38"/>
      <c r="H185" s="38"/>
    </row>
    <row r="186">
      <c r="F186" s="37"/>
      <c r="G186" s="38"/>
      <c r="H186" s="38"/>
    </row>
    <row r="187">
      <c r="F187" s="37"/>
      <c r="G187" s="38"/>
      <c r="H187" s="38"/>
    </row>
    <row r="188">
      <c r="F188" s="37"/>
      <c r="G188" s="38"/>
      <c r="H188" s="38"/>
    </row>
    <row r="189">
      <c r="F189" s="37"/>
      <c r="G189" s="38"/>
      <c r="H189" s="38"/>
    </row>
    <row r="190">
      <c r="F190" s="37"/>
      <c r="G190" s="38"/>
      <c r="H190" s="38"/>
    </row>
    <row r="191">
      <c r="F191" s="37"/>
      <c r="G191" s="38"/>
      <c r="H191" s="38"/>
    </row>
    <row r="192">
      <c r="F192" s="37"/>
      <c r="G192" s="38"/>
      <c r="H192" s="38"/>
    </row>
    <row r="193">
      <c r="F193" s="37"/>
      <c r="G193" s="38"/>
      <c r="H193" s="38"/>
    </row>
    <row r="194">
      <c r="F194" s="37"/>
      <c r="G194" s="38"/>
      <c r="H194" s="38"/>
    </row>
    <row r="195">
      <c r="F195" s="37"/>
      <c r="G195" s="38"/>
      <c r="H195" s="38"/>
    </row>
    <row r="196">
      <c r="F196" s="37"/>
      <c r="G196" s="38"/>
      <c r="H196" s="38"/>
    </row>
    <row r="197">
      <c r="F197" s="37"/>
      <c r="G197" s="38"/>
      <c r="H197" s="38"/>
    </row>
    <row r="198">
      <c r="F198" s="37"/>
      <c r="G198" s="38"/>
      <c r="H198" s="38"/>
    </row>
    <row r="199">
      <c r="F199" s="37"/>
      <c r="G199" s="38"/>
      <c r="H199" s="38"/>
    </row>
    <row r="200">
      <c r="F200" s="37"/>
      <c r="G200" s="38"/>
      <c r="H200" s="38"/>
    </row>
    <row r="201">
      <c r="F201" s="37"/>
      <c r="G201" s="38"/>
      <c r="H201" s="38"/>
    </row>
    <row r="202">
      <c r="F202" s="37"/>
      <c r="G202" s="38"/>
      <c r="H202" s="38"/>
    </row>
    <row r="203">
      <c r="F203" s="37"/>
      <c r="G203" s="38"/>
      <c r="H203" s="38"/>
    </row>
    <row r="204">
      <c r="F204" s="37"/>
      <c r="G204" s="38"/>
      <c r="H204" s="38"/>
    </row>
    <row r="205">
      <c r="F205" s="37"/>
      <c r="G205" s="38"/>
      <c r="H205" s="38"/>
    </row>
    <row r="206">
      <c r="F206" s="37"/>
      <c r="G206" s="38"/>
      <c r="H206" s="38"/>
    </row>
    <row r="207">
      <c r="F207" s="37"/>
      <c r="G207" s="38"/>
      <c r="H207" s="38"/>
    </row>
    <row r="208">
      <c r="F208" s="37"/>
      <c r="G208" s="38"/>
      <c r="H208" s="38"/>
    </row>
    <row r="209">
      <c r="F209" s="37"/>
      <c r="G209" s="38"/>
      <c r="H209" s="38"/>
    </row>
    <row r="210">
      <c r="F210" s="37"/>
      <c r="G210" s="38"/>
      <c r="H210" s="38"/>
    </row>
    <row r="211">
      <c r="F211" s="37"/>
      <c r="G211" s="38"/>
      <c r="H211" s="38"/>
    </row>
    <row r="212">
      <c r="F212" s="37"/>
      <c r="G212" s="38"/>
      <c r="H212" s="38"/>
    </row>
    <row r="213">
      <c r="F213" s="37"/>
      <c r="G213" s="38"/>
      <c r="H213" s="38"/>
    </row>
    <row r="214">
      <c r="F214" s="37"/>
      <c r="G214" s="38"/>
      <c r="H214" s="38"/>
    </row>
    <row r="215">
      <c r="F215" s="37"/>
      <c r="G215" s="38"/>
      <c r="H215" s="38"/>
    </row>
    <row r="216">
      <c r="F216" s="37"/>
      <c r="G216" s="38"/>
      <c r="H216" s="38"/>
    </row>
    <row r="217">
      <c r="F217" s="37"/>
      <c r="G217" s="38"/>
      <c r="H217" s="38"/>
    </row>
    <row r="218">
      <c r="F218" s="37"/>
      <c r="G218" s="38"/>
      <c r="H218" s="38"/>
    </row>
    <row r="219">
      <c r="F219" s="37"/>
      <c r="G219" s="38"/>
      <c r="H219" s="38"/>
    </row>
    <row r="220">
      <c r="F220" s="37"/>
      <c r="G220" s="38"/>
      <c r="H220" s="38"/>
    </row>
    <row r="221">
      <c r="F221" s="37"/>
      <c r="G221" s="38"/>
      <c r="H221" s="38"/>
    </row>
    <row r="222">
      <c r="F222" s="37"/>
      <c r="G222" s="38"/>
      <c r="H222" s="38"/>
    </row>
    <row r="223">
      <c r="F223" s="37"/>
      <c r="G223" s="38"/>
      <c r="H223" s="38"/>
    </row>
    <row r="224">
      <c r="F224" s="37"/>
      <c r="G224" s="38"/>
      <c r="H224" s="38"/>
    </row>
    <row r="225">
      <c r="F225" s="37"/>
      <c r="G225" s="38"/>
      <c r="H225" s="38"/>
    </row>
    <row r="226">
      <c r="F226" s="37"/>
      <c r="G226" s="38"/>
      <c r="H226" s="38"/>
    </row>
    <row r="227">
      <c r="F227" s="37"/>
      <c r="G227" s="38"/>
      <c r="H227" s="38"/>
    </row>
    <row r="228">
      <c r="F228" s="37"/>
      <c r="G228" s="38"/>
      <c r="H228" s="38"/>
    </row>
    <row r="229">
      <c r="F229" s="37"/>
      <c r="G229" s="38"/>
      <c r="H229" s="38"/>
    </row>
    <row r="230">
      <c r="F230" s="37"/>
      <c r="G230" s="38"/>
      <c r="H230" s="38"/>
    </row>
    <row r="231">
      <c r="F231" s="37"/>
      <c r="G231" s="38"/>
      <c r="H231" s="38"/>
    </row>
    <row r="232">
      <c r="F232" s="37"/>
      <c r="G232" s="38"/>
      <c r="H232" s="38"/>
    </row>
    <row r="233">
      <c r="F233" s="37"/>
      <c r="G233" s="38"/>
      <c r="H233" s="38"/>
    </row>
    <row r="234">
      <c r="F234" s="37"/>
      <c r="G234" s="38"/>
      <c r="H234" s="38"/>
    </row>
    <row r="235">
      <c r="F235" s="37"/>
      <c r="G235" s="38"/>
      <c r="H235" s="38"/>
    </row>
    <row r="236">
      <c r="F236" s="37"/>
      <c r="G236" s="38"/>
      <c r="H236" s="38"/>
    </row>
    <row r="237">
      <c r="F237" s="37"/>
      <c r="G237" s="38"/>
      <c r="H237" s="38"/>
    </row>
    <row r="238">
      <c r="F238" s="37"/>
      <c r="G238" s="38"/>
      <c r="H238" s="38"/>
    </row>
    <row r="239">
      <c r="F239" s="37"/>
      <c r="G239" s="38"/>
      <c r="H239" s="38"/>
    </row>
    <row r="240">
      <c r="F240" s="37"/>
      <c r="G240" s="38"/>
      <c r="H240" s="38"/>
    </row>
    <row r="241">
      <c r="F241" s="37"/>
      <c r="G241" s="38"/>
      <c r="H241" s="38"/>
    </row>
    <row r="242">
      <c r="F242" s="37"/>
      <c r="G242" s="38"/>
      <c r="H242" s="38"/>
    </row>
    <row r="243">
      <c r="F243" s="37"/>
      <c r="G243" s="38"/>
      <c r="H243" s="38"/>
    </row>
    <row r="244">
      <c r="F244" s="37"/>
      <c r="G244" s="38"/>
      <c r="H244" s="38"/>
    </row>
    <row r="245">
      <c r="F245" s="37"/>
      <c r="G245" s="38"/>
      <c r="H245" s="38"/>
    </row>
    <row r="246">
      <c r="F246" s="37"/>
      <c r="G246" s="38"/>
      <c r="H246" s="38"/>
    </row>
    <row r="247">
      <c r="F247" s="37"/>
      <c r="G247" s="38"/>
      <c r="H247" s="38"/>
    </row>
    <row r="248">
      <c r="F248" s="37"/>
      <c r="G248" s="38"/>
      <c r="H248" s="38"/>
    </row>
    <row r="249">
      <c r="F249" s="37"/>
      <c r="G249" s="38"/>
      <c r="H249" s="38"/>
    </row>
    <row r="250">
      <c r="F250" s="37"/>
      <c r="G250" s="38"/>
      <c r="H250" s="38"/>
    </row>
    <row r="251">
      <c r="F251" s="37"/>
      <c r="G251" s="38"/>
      <c r="H251" s="38"/>
    </row>
    <row r="252">
      <c r="F252" s="37"/>
      <c r="G252" s="38"/>
      <c r="H252" s="38"/>
    </row>
    <row r="253">
      <c r="F253" s="37"/>
      <c r="G253" s="38"/>
      <c r="H253" s="38"/>
    </row>
    <row r="254">
      <c r="F254" s="37"/>
      <c r="G254" s="38"/>
      <c r="H254" s="38"/>
    </row>
    <row r="255">
      <c r="F255" s="37"/>
      <c r="G255" s="38"/>
      <c r="H255" s="38"/>
    </row>
    <row r="256">
      <c r="F256" s="37"/>
      <c r="G256" s="38"/>
      <c r="H256" s="38"/>
    </row>
    <row r="257">
      <c r="F257" s="37"/>
      <c r="G257" s="38"/>
      <c r="H257" s="38"/>
    </row>
    <row r="258">
      <c r="F258" s="37"/>
      <c r="G258" s="38"/>
      <c r="H258" s="38"/>
    </row>
    <row r="259">
      <c r="F259" s="37"/>
      <c r="G259" s="38"/>
      <c r="H259" s="38"/>
    </row>
    <row r="260">
      <c r="F260" s="37"/>
      <c r="G260" s="38"/>
      <c r="H260" s="38"/>
    </row>
    <row r="261">
      <c r="F261" s="37"/>
      <c r="G261" s="38"/>
      <c r="H261" s="38"/>
    </row>
    <row r="262">
      <c r="F262" s="37"/>
      <c r="G262" s="38"/>
      <c r="H262" s="38"/>
    </row>
    <row r="263">
      <c r="F263" s="37"/>
      <c r="G263" s="38"/>
      <c r="H263" s="38"/>
    </row>
    <row r="264">
      <c r="F264" s="37"/>
      <c r="G264" s="38"/>
      <c r="H264" s="38"/>
    </row>
    <row r="265">
      <c r="F265" s="37"/>
      <c r="G265" s="38"/>
      <c r="H265" s="38"/>
    </row>
    <row r="266">
      <c r="F266" s="37"/>
      <c r="G266" s="38"/>
      <c r="H266" s="38"/>
    </row>
    <row r="267">
      <c r="F267" s="37"/>
      <c r="G267" s="38"/>
      <c r="H267" s="38"/>
    </row>
    <row r="268">
      <c r="F268" s="37"/>
      <c r="G268" s="38"/>
      <c r="H268" s="38"/>
    </row>
    <row r="269">
      <c r="F269" s="37"/>
      <c r="G269" s="38"/>
      <c r="H269" s="38"/>
    </row>
    <row r="270">
      <c r="F270" s="37"/>
      <c r="G270" s="38"/>
      <c r="H270" s="38"/>
    </row>
    <row r="271">
      <c r="F271" s="37"/>
      <c r="G271" s="38"/>
      <c r="H271" s="38"/>
    </row>
    <row r="272">
      <c r="F272" s="37"/>
      <c r="G272" s="38"/>
      <c r="H272" s="38"/>
    </row>
    <row r="273">
      <c r="F273" s="37"/>
      <c r="G273" s="38"/>
      <c r="H273" s="38"/>
    </row>
    <row r="274">
      <c r="F274" s="37"/>
      <c r="G274" s="38"/>
      <c r="H274" s="38"/>
    </row>
    <row r="275">
      <c r="F275" s="37"/>
      <c r="G275" s="38"/>
      <c r="H275" s="38"/>
    </row>
    <row r="276">
      <c r="F276" s="37"/>
      <c r="G276" s="38"/>
      <c r="H276" s="38"/>
    </row>
    <row r="277">
      <c r="F277" s="37"/>
      <c r="G277" s="38"/>
      <c r="H277" s="38"/>
    </row>
    <row r="278">
      <c r="F278" s="37"/>
      <c r="G278" s="38"/>
      <c r="H278" s="38"/>
    </row>
    <row r="279">
      <c r="F279" s="37"/>
      <c r="G279" s="38"/>
      <c r="H279" s="38"/>
    </row>
    <row r="280">
      <c r="F280" s="37"/>
      <c r="G280" s="38"/>
      <c r="H280" s="38"/>
    </row>
    <row r="281">
      <c r="F281" s="37"/>
      <c r="G281" s="38"/>
      <c r="H281" s="38"/>
    </row>
    <row r="282">
      <c r="F282" s="37"/>
      <c r="G282" s="38"/>
      <c r="H282" s="38"/>
    </row>
    <row r="283">
      <c r="F283" s="37"/>
      <c r="G283" s="38"/>
      <c r="H283" s="38"/>
    </row>
    <row r="284">
      <c r="F284" s="37"/>
      <c r="G284" s="38"/>
      <c r="H284" s="38"/>
    </row>
    <row r="285">
      <c r="F285" s="37"/>
      <c r="G285" s="38"/>
      <c r="H285" s="38"/>
    </row>
    <row r="286">
      <c r="F286" s="37"/>
      <c r="G286" s="38"/>
      <c r="H286" s="38"/>
    </row>
    <row r="287">
      <c r="F287" s="37"/>
      <c r="G287" s="38"/>
      <c r="H287" s="38"/>
    </row>
    <row r="288">
      <c r="F288" s="37"/>
      <c r="G288" s="38"/>
      <c r="H288" s="38"/>
    </row>
    <row r="289">
      <c r="F289" s="37"/>
      <c r="G289" s="38"/>
      <c r="H289" s="38"/>
    </row>
    <row r="290">
      <c r="F290" s="37"/>
      <c r="G290" s="38"/>
      <c r="H290" s="38"/>
    </row>
    <row r="291">
      <c r="F291" s="37"/>
      <c r="G291" s="38"/>
      <c r="H291" s="38"/>
    </row>
    <row r="292">
      <c r="F292" s="37"/>
      <c r="G292" s="38"/>
      <c r="H292" s="38"/>
    </row>
    <row r="293">
      <c r="F293" s="37"/>
      <c r="G293" s="38"/>
      <c r="H293" s="38"/>
    </row>
    <row r="294">
      <c r="F294" s="37"/>
      <c r="G294" s="38"/>
      <c r="H294" s="38"/>
    </row>
    <row r="295">
      <c r="F295" s="37"/>
      <c r="G295" s="38"/>
      <c r="H295" s="38"/>
    </row>
    <row r="296">
      <c r="F296" s="37"/>
      <c r="G296" s="38"/>
      <c r="H296" s="38"/>
    </row>
    <row r="297">
      <c r="F297" s="37"/>
      <c r="G297" s="38"/>
      <c r="H297" s="38"/>
    </row>
    <row r="298">
      <c r="F298" s="37"/>
      <c r="G298" s="38"/>
      <c r="H298" s="38"/>
    </row>
    <row r="299">
      <c r="F299" s="37"/>
      <c r="G299" s="38"/>
      <c r="H299" s="38"/>
    </row>
    <row r="300">
      <c r="F300" s="37"/>
      <c r="G300" s="38"/>
      <c r="H300" s="38"/>
    </row>
    <row r="301">
      <c r="F301" s="37"/>
      <c r="G301" s="38"/>
      <c r="H301" s="38"/>
    </row>
    <row r="302">
      <c r="F302" s="37"/>
      <c r="G302" s="38"/>
      <c r="H302" s="38"/>
    </row>
    <row r="303">
      <c r="F303" s="37"/>
      <c r="G303" s="38"/>
      <c r="H303" s="38"/>
    </row>
    <row r="304">
      <c r="F304" s="37"/>
      <c r="G304" s="38"/>
      <c r="H304" s="38"/>
    </row>
    <row r="305">
      <c r="F305" s="37"/>
      <c r="G305" s="38"/>
      <c r="H305" s="38"/>
    </row>
    <row r="306">
      <c r="F306" s="37"/>
      <c r="G306" s="38"/>
      <c r="H306" s="38"/>
    </row>
    <row r="307">
      <c r="F307" s="37"/>
      <c r="G307" s="38"/>
      <c r="H307" s="38"/>
    </row>
    <row r="308">
      <c r="F308" s="37"/>
      <c r="G308" s="38"/>
      <c r="H308" s="38"/>
    </row>
    <row r="309">
      <c r="F309" s="37"/>
      <c r="G309" s="38"/>
      <c r="H309" s="38"/>
    </row>
    <row r="310">
      <c r="F310" s="37"/>
      <c r="G310" s="38"/>
      <c r="H310" s="38"/>
    </row>
    <row r="311">
      <c r="F311" s="37"/>
      <c r="G311" s="38"/>
      <c r="H311" s="38"/>
    </row>
    <row r="312">
      <c r="F312" s="37"/>
      <c r="G312" s="38"/>
      <c r="H312" s="38"/>
    </row>
    <row r="313">
      <c r="F313" s="37"/>
      <c r="G313" s="38"/>
      <c r="H313" s="38"/>
    </row>
    <row r="314">
      <c r="F314" s="37"/>
      <c r="G314" s="38"/>
      <c r="H314" s="38"/>
    </row>
    <row r="315">
      <c r="F315" s="37"/>
      <c r="G315" s="38"/>
      <c r="H315" s="38"/>
    </row>
    <row r="316">
      <c r="F316" s="37"/>
      <c r="G316" s="38"/>
      <c r="H316" s="38"/>
    </row>
    <row r="317">
      <c r="F317" s="37"/>
      <c r="G317" s="38"/>
      <c r="H317" s="38"/>
    </row>
    <row r="318">
      <c r="F318" s="37"/>
      <c r="G318" s="38"/>
      <c r="H318" s="38"/>
    </row>
    <row r="319">
      <c r="F319" s="37"/>
      <c r="G319" s="38"/>
      <c r="H319" s="38"/>
    </row>
    <row r="320">
      <c r="F320" s="37"/>
      <c r="G320" s="38"/>
      <c r="H320" s="38"/>
    </row>
    <row r="321">
      <c r="F321" s="37"/>
      <c r="G321" s="38"/>
      <c r="H321" s="38"/>
    </row>
    <row r="322">
      <c r="F322" s="37"/>
      <c r="G322" s="38"/>
      <c r="H322" s="38"/>
    </row>
    <row r="323">
      <c r="F323" s="37"/>
      <c r="G323" s="38"/>
      <c r="H323" s="38"/>
    </row>
    <row r="324">
      <c r="F324" s="37"/>
      <c r="G324" s="38"/>
      <c r="H324" s="38"/>
    </row>
    <row r="325">
      <c r="F325" s="37"/>
      <c r="G325" s="38"/>
      <c r="H325" s="38"/>
    </row>
    <row r="326">
      <c r="F326" s="37"/>
      <c r="G326" s="38"/>
      <c r="H326" s="38"/>
    </row>
    <row r="327">
      <c r="F327" s="37"/>
      <c r="G327" s="38"/>
      <c r="H327" s="38"/>
    </row>
    <row r="328">
      <c r="F328" s="37"/>
      <c r="G328" s="38"/>
      <c r="H328" s="38"/>
    </row>
    <row r="329">
      <c r="F329" s="37"/>
      <c r="G329" s="38"/>
      <c r="H329" s="38"/>
    </row>
    <row r="330">
      <c r="F330" s="37"/>
      <c r="G330" s="38"/>
      <c r="H330" s="38"/>
    </row>
    <row r="331">
      <c r="F331" s="37"/>
      <c r="G331" s="38"/>
      <c r="H331" s="38"/>
    </row>
    <row r="332">
      <c r="F332" s="37"/>
      <c r="G332" s="38"/>
      <c r="H332" s="38"/>
    </row>
    <row r="333">
      <c r="F333" s="37"/>
      <c r="G333" s="38"/>
      <c r="H333" s="38"/>
    </row>
    <row r="334">
      <c r="F334" s="37"/>
      <c r="G334" s="38"/>
      <c r="H334" s="38"/>
    </row>
    <row r="335">
      <c r="F335" s="37"/>
      <c r="G335" s="38"/>
      <c r="H335" s="38"/>
    </row>
    <row r="336">
      <c r="F336" s="37"/>
      <c r="G336" s="38"/>
      <c r="H336" s="38"/>
    </row>
    <row r="337">
      <c r="F337" s="37"/>
      <c r="G337" s="38"/>
      <c r="H337" s="38"/>
    </row>
    <row r="338">
      <c r="F338" s="37"/>
      <c r="G338" s="38"/>
      <c r="H338" s="38"/>
    </row>
    <row r="339">
      <c r="F339" s="37"/>
      <c r="G339" s="38"/>
      <c r="H339" s="38"/>
    </row>
    <row r="340">
      <c r="F340" s="37"/>
      <c r="G340" s="38"/>
      <c r="H340" s="38"/>
    </row>
    <row r="341">
      <c r="F341" s="37"/>
      <c r="G341" s="38"/>
      <c r="H341" s="38"/>
    </row>
    <row r="342">
      <c r="F342" s="37"/>
      <c r="G342" s="38"/>
      <c r="H342" s="38"/>
    </row>
    <row r="343">
      <c r="F343" s="37"/>
      <c r="G343" s="38"/>
      <c r="H343" s="38"/>
    </row>
    <row r="344">
      <c r="F344" s="37"/>
      <c r="G344" s="38"/>
      <c r="H344" s="38"/>
    </row>
    <row r="345">
      <c r="F345" s="37"/>
      <c r="G345" s="38"/>
      <c r="H345" s="38"/>
    </row>
    <row r="346">
      <c r="F346" s="37"/>
      <c r="G346" s="38"/>
      <c r="H346" s="38"/>
    </row>
    <row r="347">
      <c r="F347" s="37"/>
      <c r="G347" s="38"/>
      <c r="H347" s="38"/>
    </row>
    <row r="348">
      <c r="F348" s="37"/>
      <c r="G348" s="38"/>
      <c r="H348" s="38"/>
    </row>
    <row r="349">
      <c r="F349" s="37"/>
      <c r="G349" s="38"/>
      <c r="H349" s="38"/>
    </row>
    <row r="350">
      <c r="F350" s="37"/>
      <c r="G350" s="38"/>
      <c r="H350" s="38"/>
    </row>
    <row r="351">
      <c r="F351" s="37"/>
      <c r="G351" s="38"/>
      <c r="H351" s="38"/>
    </row>
    <row r="352">
      <c r="F352" s="37"/>
      <c r="G352" s="38"/>
      <c r="H352" s="38"/>
    </row>
    <row r="353">
      <c r="F353" s="37"/>
      <c r="G353" s="38"/>
      <c r="H353" s="38"/>
    </row>
    <row r="354">
      <c r="F354" s="37"/>
      <c r="G354" s="38"/>
      <c r="H354" s="38"/>
    </row>
    <row r="355">
      <c r="F355" s="37"/>
      <c r="G355" s="38"/>
      <c r="H355" s="38"/>
    </row>
    <row r="356">
      <c r="F356" s="37"/>
      <c r="G356" s="38"/>
      <c r="H356" s="38"/>
    </row>
    <row r="357">
      <c r="F357" s="37"/>
      <c r="G357" s="38"/>
      <c r="H357" s="38"/>
    </row>
    <row r="358">
      <c r="F358" s="37"/>
      <c r="G358" s="38"/>
      <c r="H358" s="38"/>
    </row>
    <row r="359">
      <c r="F359" s="37"/>
      <c r="G359" s="38"/>
      <c r="H359" s="38"/>
    </row>
    <row r="360">
      <c r="F360" s="37"/>
      <c r="G360" s="38"/>
      <c r="H360" s="38"/>
    </row>
    <row r="361">
      <c r="F361" s="37"/>
      <c r="G361" s="38"/>
      <c r="H361" s="38"/>
    </row>
    <row r="362">
      <c r="F362" s="37"/>
      <c r="G362" s="38"/>
      <c r="H362" s="38"/>
    </row>
    <row r="363">
      <c r="F363" s="37"/>
      <c r="G363" s="38"/>
      <c r="H363" s="38"/>
    </row>
    <row r="364">
      <c r="F364" s="37"/>
      <c r="G364" s="38"/>
      <c r="H364" s="38"/>
    </row>
    <row r="365">
      <c r="F365" s="37"/>
      <c r="G365" s="38"/>
      <c r="H365" s="38"/>
    </row>
    <row r="366">
      <c r="F366" s="37"/>
      <c r="G366" s="38"/>
      <c r="H366" s="38"/>
    </row>
    <row r="367">
      <c r="F367" s="37"/>
      <c r="G367" s="38"/>
      <c r="H367" s="38"/>
    </row>
    <row r="368">
      <c r="F368" s="37"/>
      <c r="G368" s="38"/>
      <c r="H368" s="38"/>
    </row>
    <row r="369">
      <c r="F369" s="37"/>
      <c r="G369" s="38"/>
      <c r="H369" s="38"/>
    </row>
    <row r="370">
      <c r="F370" s="37"/>
      <c r="G370" s="38"/>
      <c r="H370" s="38"/>
    </row>
    <row r="371">
      <c r="F371" s="37"/>
      <c r="G371" s="38"/>
      <c r="H371" s="38"/>
    </row>
    <row r="372">
      <c r="F372" s="37"/>
      <c r="G372" s="38"/>
      <c r="H372" s="38"/>
    </row>
    <row r="373">
      <c r="F373" s="37"/>
      <c r="G373" s="38"/>
      <c r="H373" s="38"/>
    </row>
    <row r="374">
      <c r="F374" s="37"/>
      <c r="G374" s="38"/>
      <c r="H374" s="38"/>
    </row>
    <row r="375">
      <c r="F375" s="37"/>
      <c r="G375" s="38"/>
      <c r="H375" s="38"/>
    </row>
    <row r="376">
      <c r="F376" s="37"/>
      <c r="G376" s="38"/>
      <c r="H376" s="38"/>
    </row>
    <row r="377">
      <c r="F377" s="37"/>
      <c r="G377" s="38"/>
      <c r="H377" s="38"/>
    </row>
    <row r="378">
      <c r="F378" s="37"/>
      <c r="G378" s="38"/>
      <c r="H378" s="38"/>
    </row>
    <row r="379">
      <c r="F379" s="37"/>
      <c r="G379" s="38"/>
      <c r="H379" s="38"/>
    </row>
    <row r="380">
      <c r="F380" s="37"/>
      <c r="G380" s="38"/>
      <c r="H380" s="38"/>
    </row>
    <row r="381">
      <c r="F381" s="37"/>
      <c r="G381" s="38"/>
      <c r="H381" s="38"/>
    </row>
    <row r="382">
      <c r="F382" s="37"/>
      <c r="G382" s="38"/>
      <c r="H382" s="38"/>
    </row>
    <row r="383">
      <c r="F383" s="37"/>
      <c r="G383" s="38"/>
      <c r="H383" s="38"/>
    </row>
    <row r="384">
      <c r="F384" s="37"/>
      <c r="G384" s="38"/>
      <c r="H384" s="38"/>
    </row>
    <row r="385">
      <c r="F385" s="37"/>
      <c r="G385" s="38"/>
      <c r="H385" s="38"/>
    </row>
    <row r="386">
      <c r="F386" s="37"/>
      <c r="G386" s="38"/>
      <c r="H386" s="38"/>
    </row>
    <row r="387">
      <c r="F387" s="37"/>
      <c r="G387" s="38"/>
      <c r="H387" s="38"/>
    </row>
    <row r="388">
      <c r="F388" s="37"/>
      <c r="G388" s="38"/>
      <c r="H388" s="38"/>
    </row>
    <row r="389">
      <c r="F389" s="37"/>
      <c r="G389" s="38"/>
      <c r="H389" s="38"/>
    </row>
    <row r="390">
      <c r="F390" s="37"/>
      <c r="G390" s="38"/>
      <c r="H390" s="38"/>
    </row>
    <row r="391">
      <c r="F391" s="37"/>
      <c r="G391" s="38"/>
      <c r="H391" s="38"/>
    </row>
    <row r="392">
      <c r="F392" s="37"/>
      <c r="G392" s="38"/>
      <c r="H392" s="38"/>
    </row>
    <row r="393">
      <c r="F393" s="37"/>
      <c r="G393" s="38"/>
      <c r="H393" s="38"/>
    </row>
    <row r="394">
      <c r="F394" s="37"/>
      <c r="G394" s="38"/>
      <c r="H394" s="38"/>
    </row>
    <row r="395">
      <c r="F395" s="37"/>
      <c r="G395" s="38"/>
      <c r="H395" s="38"/>
    </row>
    <row r="396">
      <c r="F396" s="37"/>
      <c r="G396" s="38"/>
      <c r="H396" s="38"/>
    </row>
    <row r="397">
      <c r="F397" s="37"/>
      <c r="G397" s="38"/>
      <c r="H397" s="38"/>
    </row>
    <row r="398">
      <c r="F398" s="37"/>
      <c r="G398" s="38"/>
      <c r="H398" s="38"/>
    </row>
    <row r="399">
      <c r="F399" s="37"/>
      <c r="G399" s="38"/>
      <c r="H399" s="38"/>
    </row>
    <row r="400">
      <c r="F400" s="37"/>
      <c r="G400" s="38"/>
      <c r="H400" s="38"/>
    </row>
    <row r="401">
      <c r="F401" s="37"/>
      <c r="G401" s="38"/>
      <c r="H401" s="38"/>
    </row>
    <row r="402">
      <c r="F402" s="37"/>
      <c r="G402" s="38"/>
      <c r="H402" s="38"/>
    </row>
    <row r="403">
      <c r="F403" s="37"/>
      <c r="G403" s="38"/>
      <c r="H403" s="38"/>
    </row>
    <row r="404">
      <c r="F404" s="37"/>
      <c r="G404" s="38"/>
      <c r="H404" s="38"/>
    </row>
    <row r="405">
      <c r="F405" s="37"/>
      <c r="G405" s="38"/>
      <c r="H405" s="38"/>
    </row>
    <row r="406">
      <c r="F406" s="37"/>
      <c r="G406" s="38"/>
      <c r="H406" s="38"/>
    </row>
    <row r="407">
      <c r="F407" s="37"/>
      <c r="G407" s="38"/>
      <c r="H407" s="38"/>
    </row>
    <row r="408">
      <c r="F408" s="37"/>
      <c r="G408" s="38"/>
      <c r="H408" s="38"/>
    </row>
    <row r="409">
      <c r="F409" s="37"/>
      <c r="G409" s="38"/>
      <c r="H409" s="38"/>
    </row>
    <row r="410">
      <c r="F410" s="37"/>
      <c r="G410" s="38"/>
      <c r="H410" s="38"/>
    </row>
    <row r="411">
      <c r="F411" s="37"/>
      <c r="G411" s="38"/>
      <c r="H411" s="38"/>
    </row>
    <row r="412">
      <c r="F412" s="37"/>
      <c r="G412" s="38"/>
      <c r="H412" s="38"/>
    </row>
    <row r="413">
      <c r="F413" s="37"/>
      <c r="G413" s="38"/>
      <c r="H413" s="38"/>
    </row>
    <row r="414">
      <c r="F414" s="37"/>
      <c r="G414" s="38"/>
      <c r="H414" s="38"/>
    </row>
    <row r="415">
      <c r="F415" s="37"/>
      <c r="G415" s="38"/>
      <c r="H415" s="38"/>
    </row>
    <row r="416">
      <c r="F416" s="37"/>
      <c r="G416" s="38"/>
      <c r="H416" s="38"/>
    </row>
    <row r="417">
      <c r="F417" s="37"/>
      <c r="G417" s="38"/>
      <c r="H417" s="38"/>
    </row>
    <row r="418">
      <c r="F418" s="37"/>
      <c r="G418" s="38"/>
      <c r="H418" s="38"/>
    </row>
    <row r="419">
      <c r="F419" s="37"/>
      <c r="G419" s="38"/>
      <c r="H419" s="38"/>
    </row>
    <row r="420">
      <c r="F420" s="37"/>
      <c r="G420" s="38"/>
      <c r="H420" s="38"/>
    </row>
    <row r="421">
      <c r="F421" s="37"/>
      <c r="G421" s="38"/>
      <c r="H421" s="38"/>
    </row>
    <row r="422">
      <c r="F422" s="37"/>
      <c r="G422" s="38"/>
      <c r="H422" s="38"/>
    </row>
    <row r="423">
      <c r="F423" s="37"/>
      <c r="G423" s="38"/>
      <c r="H423" s="38"/>
    </row>
    <row r="424">
      <c r="F424" s="37"/>
      <c r="G424" s="38"/>
      <c r="H424" s="38"/>
    </row>
    <row r="425">
      <c r="F425" s="37"/>
      <c r="G425" s="38"/>
      <c r="H425" s="38"/>
    </row>
    <row r="426">
      <c r="F426" s="37"/>
      <c r="G426" s="38"/>
      <c r="H426" s="38"/>
    </row>
    <row r="427">
      <c r="F427" s="37"/>
      <c r="G427" s="38"/>
      <c r="H427" s="38"/>
    </row>
    <row r="428">
      <c r="F428" s="37"/>
      <c r="G428" s="38"/>
      <c r="H428" s="38"/>
    </row>
    <row r="429">
      <c r="F429" s="37"/>
      <c r="G429" s="38"/>
      <c r="H429" s="38"/>
    </row>
    <row r="430">
      <c r="F430" s="37"/>
      <c r="G430" s="38"/>
      <c r="H430" s="38"/>
    </row>
    <row r="431">
      <c r="F431" s="37"/>
      <c r="G431" s="38"/>
      <c r="H431" s="38"/>
    </row>
    <row r="432">
      <c r="F432" s="37"/>
      <c r="G432" s="38"/>
      <c r="H432" s="38"/>
    </row>
    <row r="433">
      <c r="F433" s="37"/>
      <c r="G433" s="38"/>
      <c r="H433" s="38"/>
    </row>
    <row r="434">
      <c r="F434" s="37"/>
      <c r="G434" s="38"/>
      <c r="H434" s="38"/>
    </row>
    <row r="435">
      <c r="F435" s="37"/>
      <c r="G435" s="38"/>
      <c r="H435" s="38"/>
    </row>
    <row r="436">
      <c r="F436" s="37"/>
      <c r="G436" s="38"/>
      <c r="H436" s="38"/>
    </row>
    <row r="437">
      <c r="F437" s="37"/>
      <c r="G437" s="38"/>
      <c r="H437" s="38"/>
    </row>
    <row r="438">
      <c r="F438" s="37"/>
      <c r="G438" s="38"/>
      <c r="H438" s="38"/>
    </row>
    <row r="439">
      <c r="F439" s="37"/>
      <c r="G439" s="38"/>
      <c r="H439" s="38"/>
    </row>
    <row r="440">
      <c r="F440" s="37"/>
      <c r="G440" s="38"/>
      <c r="H440" s="38"/>
    </row>
    <row r="441">
      <c r="F441" s="37"/>
      <c r="G441" s="38"/>
      <c r="H441" s="38"/>
    </row>
    <row r="442">
      <c r="F442" s="37"/>
      <c r="G442" s="38"/>
      <c r="H442" s="38"/>
    </row>
    <row r="443">
      <c r="F443" s="37"/>
      <c r="G443" s="38"/>
      <c r="H443" s="38"/>
    </row>
    <row r="444">
      <c r="F444" s="37"/>
      <c r="G444" s="38"/>
      <c r="H444" s="38"/>
    </row>
    <row r="445">
      <c r="F445" s="37"/>
      <c r="G445" s="38"/>
      <c r="H445" s="38"/>
    </row>
    <row r="446">
      <c r="F446" s="37"/>
      <c r="G446" s="38"/>
      <c r="H446" s="38"/>
    </row>
    <row r="447">
      <c r="F447" s="37"/>
      <c r="G447" s="38"/>
      <c r="H447" s="38"/>
    </row>
    <row r="448">
      <c r="F448" s="37"/>
      <c r="G448" s="38"/>
      <c r="H448" s="38"/>
    </row>
    <row r="449">
      <c r="F449" s="37"/>
      <c r="G449" s="38"/>
      <c r="H449" s="38"/>
    </row>
    <row r="450">
      <c r="F450" s="37"/>
      <c r="G450" s="38"/>
      <c r="H450" s="38"/>
    </row>
    <row r="451">
      <c r="F451" s="37"/>
      <c r="G451" s="38"/>
      <c r="H451" s="38"/>
    </row>
    <row r="452">
      <c r="F452" s="37"/>
      <c r="G452" s="38"/>
      <c r="H452" s="38"/>
    </row>
    <row r="453">
      <c r="F453" s="37"/>
      <c r="G453" s="38"/>
      <c r="H453" s="38"/>
    </row>
    <row r="454">
      <c r="F454" s="37"/>
      <c r="G454" s="38"/>
      <c r="H454" s="38"/>
    </row>
    <row r="455">
      <c r="F455" s="37"/>
      <c r="G455" s="38"/>
      <c r="H455" s="38"/>
    </row>
    <row r="456">
      <c r="F456" s="37"/>
      <c r="G456" s="38"/>
      <c r="H456" s="38"/>
    </row>
    <row r="457">
      <c r="F457" s="37"/>
      <c r="G457" s="38"/>
      <c r="H457" s="38"/>
    </row>
    <row r="458">
      <c r="F458" s="37"/>
      <c r="G458" s="38"/>
      <c r="H458" s="38"/>
    </row>
    <row r="459">
      <c r="F459" s="37"/>
      <c r="G459" s="38"/>
      <c r="H459" s="38"/>
    </row>
    <row r="460">
      <c r="F460" s="37"/>
      <c r="G460" s="38"/>
      <c r="H460" s="38"/>
    </row>
    <row r="461">
      <c r="F461" s="37"/>
      <c r="G461" s="38"/>
      <c r="H461" s="38"/>
    </row>
    <row r="462">
      <c r="F462" s="37"/>
      <c r="G462" s="38"/>
      <c r="H462" s="38"/>
    </row>
    <row r="463">
      <c r="F463" s="37"/>
      <c r="G463" s="38"/>
      <c r="H463" s="38"/>
    </row>
    <row r="464">
      <c r="F464" s="37"/>
      <c r="G464" s="38"/>
      <c r="H464" s="38"/>
    </row>
    <row r="465">
      <c r="F465" s="37"/>
      <c r="G465" s="38"/>
      <c r="H465" s="38"/>
    </row>
    <row r="466">
      <c r="F466" s="37"/>
      <c r="G466" s="38"/>
      <c r="H466" s="38"/>
    </row>
    <row r="467">
      <c r="F467" s="37"/>
      <c r="G467" s="38"/>
      <c r="H467" s="38"/>
    </row>
    <row r="468">
      <c r="F468" s="37"/>
      <c r="G468" s="38"/>
      <c r="H468" s="38"/>
    </row>
    <row r="469">
      <c r="F469" s="37"/>
      <c r="G469" s="38"/>
      <c r="H469" s="38"/>
    </row>
    <row r="470">
      <c r="F470" s="37"/>
      <c r="G470" s="38"/>
      <c r="H470" s="38"/>
    </row>
    <row r="471">
      <c r="F471" s="37"/>
      <c r="G471" s="38"/>
      <c r="H471" s="38"/>
    </row>
    <row r="472">
      <c r="F472" s="37"/>
      <c r="G472" s="38"/>
      <c r="H472" s="38"/>
    </row>
    <row r="473">
      <c r="F473" s="37"/>
      <c r="G473" s="38"/>
      <c r="H473" s="38"/>
    </row>
    <row r="474">
      <c r="F474" s="37"/>
      <c r="G474" s="38"/>
      <c r="H474" s="38"/>
    </row>
    <row r="475">
      <c r="F475" s="37"/>
      <c r="G475" s="38"/>
      <c r="H475" s="38"/>
    </row>
    <row r="476">
      <c r="F476" s="37"/>
      <c r="G476" s="38"/>
      <c r="H476" s="38"/>
    </row>
    <row r="477">
      <c r="F477" s="37"/>
      <c r="G477" s="38"/>
      <c r="H477" s="38"/>
    </row>
    <row r="478">
      <c r="F478" s="37"/>
      <c r="G478" s="38"/>
      <c r="H478" s="38"/>
    </row>
    <row r="479">
      <c r="F479" s="37"/>
      <c r="G479" s="38"/>
      <c r="H479" s="38"/>
    </row>
    <row r="480">
      <c r="F480" s="37"/>
      <c r="G480" s="38"/>
      <c r="H480" s="38"/>
    </row>
    <row r="481">
      <c r="F481" s="37"/>
      <c r="G481" s="38"/>
      <c r="H481" s="38"/>
    </row>
    <row r="482">
      <c r="F482" s="37"/>
      <c r="G482" s="38"/>
      <c r="H482" s="38"/>
    </row>
    <row r="483">
      <c r="F483" s="37"/>
      <c r="G483" s="38"/>
      <c r="H483" s="38"/>
    </row>
    <row r="484">
      <c r="F484" s="37"/>
      <c r="G484" s="38"/>
      <c r="H484" s="38"/>
    </row>
    <row r="485">
      <c r="F485" s="37"/>
      <c r="G485" s="38"/>
      <c r="H485" s="38"/>
    </row>
    <row r="486">
      <c r="F486" s="37"/>
      <c r="G486" s="38"/>
      <c r="H486" s="38"/>
    </row>
    <row r="487">
      <c r="F487" s="37"/>
      <c r="G487" s="38"/>
      <c r="H487" s="38"/>
    </row>
    <row r="488">
      <c r="F488" s="37"/>
      <c r="G488" s="38"/>
      <c r="H488" s="38"/>
    </row>
    <row r="489">
      <c r="F489" s="37"/>
      <c r="G489" s="38"/>
      <c r="H489" s="38"/>
    </row>
    <row r="490">
      <c r="F490" s="37"/>
      <c r="G490" s="38"/>
      <c r="H490" s="38"/>
    </row>
    <row r="491">
      <c r="F491" s="37"/>
      <c r="G491" s="38"/>
      <c r="H491" s="38"/>
    </row>
    <row r="492">
      <c r="F492" s="37"/>
      <c r="G492" s="38"/>
      <c r="H492" s="38"/>
    </row>
    <row r="493">
      <c r="F493" s="37"/>
      <c r="G493" s="38"/>
      <c r="H493" s="38"/>
    </row>
    <row r="494">
      <c r="F494" s="37"/>
      <c r="G494" s="38"/>
      <c r="H494" s="38"/>
    </row>
    <row r="495">
      <c r="F495" s="37"/>
      <c r="G495" s="38"/>
      <c r="H495" s="38"/>
    </row>
    <row r="496">
      <c r="F496" s="37"/>
      <c r="G496" s="38"/>
      <c r="H496" s="38"/>
    </row>
    <row r="497">
      <c r="F497" s="37"/>
      <c r="G497" s="38"/>
      <c r="H497" s="38"/>
    </row>
    <row r="498">
      <c r="F498" s="37"/>
      <c r="G498" s="38"/>
      <c r="H498" s="38"/>
    </row>
    <row r="499">
      <c r="F499" s="37"/>
      <c r="G499" s="38"/>
      <c r="H499" s="38"/>
    </row>
    <row r="500">
      <c r="F500" s="37"/>
      <c r="G500" s="38"/>
      <c r="H500" s="38"/>
    </row>
    <row r="501">
      <c r="F501" s="37"/>
      <c r="G501" s="38"/>
      <c r="H501" s="38"/>
    </row>
    <row r="502">
      <c r="F502" s="37"/>
      <c r="G502" s="38"/>
      <c r="H502" s="38"/>
    </row>
    <row r="503">
      <c r="F503" s="37"/>
      <c r="G503" s="38"/>
      <c r="H503" s="38"/>
    </row>
    <row r="504">
      <c r="F504" s="37"/>
      <c r="G504" s="38"/>
      <c r="H504" s="38"/>
    </row>
    <row r="505">
      <c r="F505" s="37"/>
      <c r="G505" s="38"/>
      <c r="H505" s="38"/>
    </row>
    <row r="506">
      <c r="F506" s="37"/>
      <c r="G506" s="38"/>
      <c r="H506" s="38"/>
    </row>
    <row r="507">
      <c r="F507" s="37"/>
      <c r="G507" s="38"/>
      <c r="H507" s="38"/>
    </row>
    <row r="508">
      <c r="F508" s="37"/>
      <c r="G508" s="38"/>
      <c r="H508" s="38"/>
    </row>
    <row r="509">
      <c r="F509" s="37"/>
      <c r="G509" s="38"/>
      <c r="H509" s="38"/>
    </row>
    <row r="510">
      <c r="F510" s="37"/>
      <c r="G510" s="38"/>
      <c r="H510" s="38"/>
    </row>
    <row r="511">
      <c r="F511" s="37"/>
      <c r="G511" s="38"/>
      <c r="H511" s="38"/>
    </row>
    <row r="512">
      <c r="F512" s="37"/>
      <c r="G512" s="38"/>
      <c r="H512" s="38"/>
    </row>
    <row r="513">
      <c r="F513" s="37"/>
      <c r="G513" s="38"/>
      <c r="H513" s="38"/>
    </row>
    <row r="514">
      <c r="F514" s="37"/>
      <c r="G514" s="38"/>
      <c r="H514" s="38"/>
    </row>
    <row r="515">
      <c r="F515" s="37"/>
      <c r="G515" s="38"/>
      <c r="H515" s="38"/>
    </row>
    <row r="516">
      <c r="F516" s="37"/>
      <c r="G516" s="38"/>
      <c r="H516" s="38"/>
    </row>
    <row r="517">
      <c r="F517" s="37"/>
      <c r="G517" s="38"/>
      <c r="H517" s="38"/>
    </row>
    <row r="518">
      <c r="F518" s="37"/>
      <c r="G518" s="38"/>
      <c r="H518" s="38"/>
    </row>
    <row r="519">
      <c r="F519" s="37"/>
      <c r="G519" s="38"/>
      <c r="H519" s="38"/>
    </row>
    <row r="520">
      <c r="F520" s="37"/>
      <c r="G520" s="38"/>
      <c r="H520" s="38"/>
    </row>
    <row r="521">
      <c r="F521" s="37"/>
      <c r="G521" s="38"/>
      <c r="H521" s="38"/>
    </row>
    <row r="522">
      <c r="F522" s="37"/>
      <c r="G522" s="38"/>
      <c r="H522" s="38"/>
    </row>
    <row r="523">
      <c r="F523" s="37"/>
      <c r="G523" s="38"/>
      <c r="H523" s="38"/>
    </row>
    <row r="524">
      <c r="F524" s="37"/>
      <c r="G524" s="38"/>
      <c r="H524" s="38"/>
    </row>
    <row r="525">
      <c r="F525" s="37"/>
      <c r="G525" s="38"/>
      <c r="H525" s="38"/>
    </row>
    <row r="526">
      <c r="F526" s="37"/>
      <c r="G526" s="38"/>
      <c r="H526" s="38"/>
    </row>
    <row r="527">
      <c r="F527" s="37"/>
      <c r="G527" s="38"/>
      <c r="H527" s="38"/>
    </row>
    <row r="528">
      <c r="F528" s="37"/>
      <c r="G528" s="38"/>
      <c r="H528" s="38"/>
    </row>
    <row r="529">
      <c r="F529" s="37"/>
      <c r="G529" s="38"/>
      <c r="H529" s="38"/>
    </row>
    <row r="530">
      <c r="F530" s="37"/>
      <c r="G530" s="38"/>
      <c r="H530" s="38"/>
    </row>
    <row r="531">
      <c r="F531" s="37"/>
      <c r="G531" s="38"/>
      <c r="H531" s="38"/>
    </row>
    <row r="532">
      <c r="F532" s="37"/>
      <c r="G532" s="38"/>
      <c r="H532" s="38"/>
    </row>
    <row r="533">
      <c r="F533" s="37"/>
      <c r="G533" s="38"/>
      <c r="H533" s="38"/>
    </row>
    <row r="534">
      <c r="F534" s="37"/>
      <c r="G534" s="38"/>
      <c r="H534" s="38"/>
    </row>
    <row r="535">
      <c r="F535" s="37"/>
      <c r="G535" s="38"/>
      <c r="H535" s="38"/>
    </row>
    <row r="536">
      <c r="F536" s="37"/>
      <c r="G536" s="38"/>
      <c r="H536" s="38"/>
    </row>
    <row r="537">
      <c r="F537" s="37"/>
      <c r="G537" s="38"/>
      <c r="H537" s="38"/>
    </row>
    <row r="538">
      <c r="F538" s="37"/>
      <c r="G538" s="38"/>
      <c r="H538" s="38"/>
    </row>
    <row r="539">
      <c r="F539" s="37"/>
      <c r="G539" s="38"/>
      <c r="H539" s="38"/>
    </row>
    <row r="540">
      <c r="F540" s="37"/>
      <c r="G540" s="38"/>
      <c r="H540" s="38"/>
    </row>
    <row r="541">
      <c r="F541" s="37"/>
      <c r="G541" s="38"/>
      <c r="H541" s="38"/>
    </row>
    <row r="542">
      <c r="F542" s="37"/>
      <c r="G542" s="38"/>
      <c r="H542" s="38"/>
    </row>
    <row r="543">
      <c r="F543" s="37"/>
      <c r="G543" s="38"/>
      <c r="H543" s="38"/>
    </row>
    <row r="544">
      <c r="F544" s="37"/>
      <c r="G544" s="38"/>
      <c r="H544" s="38"/>
    </row>
    <row r="545">
      <c r="F545" s="37"/>
      <c r="G545" s="38"/>
      <c r="H545" s="38"/>
    </row>
    <row r="546">
      <c r="F546" s="37"/>
      <c r="G546" s="38"/>
      <c r="H546" s="38"/>
    </row>
    <row r="547">
      <c r="F547" s="37"/>
      <c r="G547" s="38"/>
      <c r="H547" s="38"/>
    </row>
    <row r="548">
      <c r="F548" s="37"/>
      <c r="G548" s="38"/>
      <c r="H548" s="38"/>
    </row>
    <row r="549">
      <c r="F549" s="37"/>
      <c r="G549" s="38"/>
      <c r="H549" s="38"/>
    </row>
    <row r="550">
      <c r="F550" s="37"/>
      <c r="G550" s="38"/>
      <c r="H550" s="38"/>
    </row>
    <row r="551">
      <c r="F551" s="37"/>
      <c r="G551" s="38"/>
      <c r="H551" s="38"/>
    </row>
    <row r="552">
      <c r="F552" s="37"/>
      <c r="G552" s="38"/>
      <c r="H552" s="38"/>
    </row>
    <row r="553">
      <c r="F553" s="37"/>
      <c r="G553" s="38"/>
      <c r="H553" s="38"/>
    </row>
    <row r="554">
      <c r="F554" s="37"/>
      <c r="G554" s="38"/>
      <c r="H554" s="38"/>
    </row>
    <row r="555">
      <c r="F555" s="37"/>
      <c r="G555" s="38"/>
      <c r="H555" s="38"/>
    </row>
    <row r="556">
      <c r="F556" s="37"/>
      <c r="G556" s="38"/>
      <c r="H556" s="38"/>
    </row>
    <row r="557">
      <c r="F557" s="37"/>
      <c r="G557" s="38"/>
      <c r="H557" s="38"/>
    </row>
    <row r="558">
      <c r="F558" s="37"/>
      <c r="G558" s="38"/>
      <c r="H558" s="38"/>
    </row>
    <row r="559">
      <c r="F559" s="37"/>
      <c r="G559" s="38"/>
      <c r="H559" s="38"/>
    </row>
    <row r="560">
      <c r="F560" s="37"/>
      <c r="G560" s="38"/>
      <c r="H560" s="38"/>
    </row>
    <row r="561">
      <c r="F561" s="37"/>
      <c r="G561" s="38"/>
      <c r="H561" s="38"/>
    </row>
    <row r="562">
      <c r="F562" s="37"/>
      <c r="G562" s="38"/>
      <c r="H562" s="38"/>
    </row>
    <row r="563">
      <c r="F563" s="37"/>
      <c r="G563" s="38"/>
      <c r="H563" s="38"/>
    </row>
    <row r="564">
      <c r="F564" s="37"/>
      <c r="G564" s="38"/>
      <c r="H564" s="38"/>
    </row>
    <row r="565">
      <c r="F565" s="37"/>
      <c r="G565" s="38"/>
      <c r="H565" s="38"/>
    </row>
    <row r="566">
      <c r="F566" s="37"/>
      <c r="G566" s="38"/>
      <c r="H566" s="38"/>
    </row>
    <row r="567">
      <c r="F567" s="37"/>
      <c r="G567" s="38"/>
      <c r="H567" s="38"/>
    </row>
    <row r="568">
      <c r="F568" s="37"/>
      <c r="G568" s="38"/>
      <c r="H568" s="38"/>
    </row>
    <row r="569">
      <c r="F569" s="37"/>
      <c r="G569" s="38"/>
      <c r="H569" s="38"/>
    </row>
    <row r="570">
      <c r="F570" s="37"/>
      <c r="G570" s="38"/>
      <c r="H570" s="38"/>
    </row>
    <row r="571">
      <c r="F571" s="37"/>
      <c r="G571" s="38"/>
      <c r="H571" s="38"/>
    </row>
    <row r="572">
      <c r="F572" s="37"/>
      <c r="G572" s="38"/>
      <c r="H572" s="38"/>
    </row>
    <row r="573">
      <c r="F573" s="37"/>
      <c r="G573" s="38"/>
      <c r="H573" s="38"/>
    </row>
    <row r="574">
      <c r="F574" s="37"/>
      <c r="G574" s="38"/>
      <c r="H574" s="38"/>
    </row>
    <row r="575">
      <c r="F575" s="37"/>
      <c r="G575" s="38"/>
      <c r="H575" s="38"/>
    </row>
    <row r="576">
      <c r="F576" s="37"/>
      <c r="G576" s="38"/>
      <c r="H576" s="38"/>
    </row>
    <row r="577">
      <c r="F577" s="37"/>
      <c r="G577" s="38"/>
      <c r="H577" s="38"/>
    </row>
    <row r="578">
      <c r="F578" s="37"/>
      <c r="G578" s="38"/>
      <c r="H578" s="38"/>
    </row>
    <row r="579">
      <c r="F579" s="37"/>
      <c r="G579" s="38"/>
      <c r="H579" s="38"/>
    </row>
    <row r="580">
      <c r="F580" s="37"/>
      <c r="G580" s="38"/>
      <c r="H580" s="38"/>
    </row>
    <row r="581">
      <c r="F581" s="37"/>
      <c r="G581" s="38"/>
      <c r="H581" s="38"/>
    </row>
    <row r="582">
      <c r="F582" s="37"/>
      <c r="G582" s="38"/>
      <c r="H582" s="38"/>
    </row>
    <row r="583">
      <c r="F583" s="37"/>
      <c r="G583" s="38"/>
      <c r="H583" s="38"/>
    </row>
    <row r="584">
      <c r="F584" s="37"/>
      <c r="G584" s="38"/>
      <c r="H584" s="38"/>
    </row>
    <row r="585">
      <c r="F585" s="37"/>
      <c r="G585" s="38"/>
      <c r="H585" s="38"/>
    </row>
    <row r="586">
      <c r="F586" s="37"/>
      <c r="G586" s="38"/>
      <c r="H586" s="38"/>
    </row>
    <row r="587">
      <c r="F587" s="37"/>
      <c r="G587" s="38"/>
      <c r="H587" s="38"/>
    </row>
    <row r="588">
      <c r="F588" s="37"/>
      <c r="G588" s="38"/>
      <c r="H588" s="38"/>
    </row>
    <row r="589">
      <c r="F589" s="37"/>
      <c r="G589" s="38"/>
      <c r="H589" s="38"/>
    </row>
    <row r="590">
      <c r="F590" s="37"/>
      <c r="G590" s="38"/>
      <c r="H590" s="38"/>
    </row>
    <row r="591">
      <c r="F591" s="37"/>
      <c r="G591" s="38"/>
      <c r="H591" s="38"/>
    </row>
    <row r="592">
      <c r="F592" s="37"/>
      <c r="G592" s="38"/>
      <c r="H592" s="38"/>
    </row>
    <row r="593">
      <c r="F593" s="37"/>
      <c r="G593" s="38"/>
      <c r="H593" s="38"/>
    </row>
    <row r="594">
      <c r="F594" s="37"/>
      <c r="G594" s="38"/>
      <c r="H594" s="38"/>
    </row>
    <row r="595">
      <c r="F595" s="37"/>
      <c r="G595" s="38"/>
      <c r="H595" s="38"/>
    </row>
    <row r="596">
      <c r="F596" s="37"/>
      <c r="G596" s="38"/>
      <c r="H596" s="38"/>
    </row>
    <row r="597">
      <c r="F597" s="37"/>
      <c r="G597" s="38"/>
      <c r="H597" s="38"/>
    </row>
    <row r="598">
      <c r="F598" s="37"/>
      <c r="G598" s="38"/>
      <c r="H598" s="38"/>
    </row>
    <row r="599">
      <c r="F599" s="37"/>
      <c r="G599" s="38"/>
      <c r="H599" s="38"/>
    </row>
    <row r="600">
      <c r="F600" s="37"/>
      <c r="G600" s="38"/>
      <c r="H600" s="38"/>
    </row>
    <row r="601">
      <c r="F601" s="37"/>
      <c r="G601" s="38"/>
      <c r="H601" s="38"/>
    </row>
    <row r="602">
      <c r="F602" s="37"/>
      <c r="G602" s="38"/>
      <c r="H602" s="38"/>
    </row>
    <row r="603">
      <c r="F603" s="37"/>
      <c r="G603" s="38"/>
      <c r="H603" s="38"/>
    </row>
    <row r="604">
      <c r="F604" s="37"/>
      <c r="G604" s="38"/>
      <c r="H604" s="38"/>
    </row>
    <row r="605">
      <c r="F605" s="37"/>
      <c r="G605" s="38"/>
      <c r="H605" s="38"/>
    </row>
    <row r="606">
      <c r="F606" s="37"/>
      <c r="G606" s="38"/>
      <c r="H606" s="38"/>
    </row>
    <row r="607">
      <c r="F607" s="37"/>
      <c r="G607" s="38"/>
      <c r="H607" s="38"/>
    </row>
    <row r="608">
      <c r="F608" s="37"/>
      <c r="G608" s="38"/>
      <c r="H608" s="38"/>
    </row>
    <row r="609">
      <c r="F609" s="37"/>
      <c r="G609" s="38"/>
      <c r="H609" s="38"/>
    </row>
    <row r="610">
      <c r="F610" s="37"/>
      <c r="G610" s="38"/>
      <c r="H610" s="38"/>
    </row>
    <row r="611">
      <c r="F611" s="37"/>
      <c r="G611" s="38"/>
      <c r="H611" s="38"/>
    </row>
    <row r="612">
      <c r="F612" s="37"/>
      <c r="G612" s="38"/>
      <c r="H612" s="38"/>
    </row>
    <row r="613">
      <c r="F613" s="37"/>
      <c r="G613" s="38"/>
      <c r="H613" s="38"/>
    </row>
    <row r="614">
      <c r="F614" s="37"/>
      <c r="G614" s="38"/>
      <c r="H614" s="38"/>
    </row>
    <row r="615">
      <c r="F615" s="37"/>
      <c r="G615" s="38"/>
      <c r="H615" s="38"/>
    </row>
    <row r="616">
      <c r="F616" s="37"/>
      <c r="G616" s="38"/>
      <c r="H616" s="38"/>
    </row>
    <row r="617">
      <c r="F617" s="37"/>
      <c r="G617" s="38"/>
      <c r="H617" s="38"/>
    </row>
    <row r="618">
      <c r="F618" s="37"/>
      <c r="G618" s="38"/>
      <c r="H618" s="38"/>
    </row>
    <row r="619">
      <c r="F619" s="37"/>
      <c r="G619" s="38"/>
      <c r="H619" s="38"/>
    </row>
    <row r="620">
      <c r="F620" s="37"/>
      <c r="G620" s="38"/>
      <c r="H620" s="38"/>
    </row>
    <row r="621">
      <c r="F621" s="37"/>
      <c r="G621" s="38"/>
      <c r="H621" s="38"/>
    </row>
    <row r="622">
      <c r="F622" s="37"/>
      <c r="G622" s="38"/>
      <c r="H622" s="38"/>
    </row>
    <row r="623">
      <c r="F623" s="37"/>
      <c r="G623" s="38"/>
      <c r="H623" s="38"/>
    </row>
    <row r="624">
      <c r="F624" s="37"/>
      <c r="G624" s="38"/>
      <c r="H624" s="38"/>
    </row>
    <row r="625">
      <c r="F625" s="37"/>
      <c r="G625" s="38"/>
      <c r="H625" s="38"/>
    </row>
    <row r="626">
      <c r="F626" s="37"/>
      <c r="G626" s="38"/>
      <c r="H626" s="38"/>
    </row>
    <row r="627">
      <c r="F627" s="37"/>
      <c r="G627" s="38"/>
      <c r="H627" s="38"/>
    </row>
    <row r="628">
      <c r="F628" s="37"/>
      <c r="G628" s="38"/>
      <c r="H628" s="38"/>
    </row>
    <row r="629">
      <c r="F629" s="37"/>
      <c r="G629" s="38"/>
      <c r="H629" s="38"/>
    </row>
    <row r="630">
      <c r="F630" s="37"/>
      <c r="G630" s="38"/>
      <c r="H630" s="38"/>
    </row>
    <row r="631">
      <c r="F631" s="37"/>
      <c r="G631" s="38"/>
      <c r="H631" s="38"/>
    </row>
    <row r="632">
      <c r="F632" s="37"/>
      <c r="G632" s="38"/>
      <c r="H632" s="38"/>
    </row>
    <row r="633">
      <c r="F633" s="37"/>
      <c r="G633" s="38"/>
      <c r="H633" s="38"/>
    </row>
    <row r="634">
      <c r="F634" s="37"/>
      <c r="G634" s="38"/>
      <c r="H634" s="38"/>
    </row>
    <row r="635">
      <c r="F635" s="37"/>
      <c r="G635" s="38"/>
      <c r="H635" s="38"/>
    </row>
    <row r="636">
      <c r="F636" s="37"/>
      <c r="G636" s="38"/>
      <c r="H636" s="38"/>
    </row>
    <row r="637">
      <c r="F637" s="37"/>
      <c r="G637" s="38"/>
      <c r="H637" s="38"/>
    </row>
    <row r="638">
      <c r="F638" s="37"/>
      <c r="G638" s="38"/>
      <c r="H638" s="38"/>
    </row>
    <row r="639">
      <c r="F639" s="37"/>
      <c r="G639" s="38"/>
      <c r="H639" s="38"/>
    </row>
    <row r="640">
      <c r="F640" s="37"/>
      <c r="G640" s="38"/>
      <c r="H640" s="38"/>
    </row>
    <row r="641">
      <c r="F641" s="37"/>
      <c r="G641" s="38"/>
      <c r="H641" s="38"/>
    </row>
    <row r="642">
      <c r="F642" s="37"/>
      <c r="G642" s="38"/>
      <c r="H642" s="38"/>
    </row>
    <row r="643">
      <c r="F643" s="37"/>
      <c r="G643" s="38"/>
      <c r="H643" s="38"/>
    </row>
    <row r="644">
      <c r="F644" s="37"/>
      <c r="G644" s="38"/>
      <c r="H644" s="38"/>
    </row>
    <row r="645">
      <c r="F645" s="37"/>
      <c r="G645" s="38"/>
      <c r="H645" s="38"/>
    </row>
    <row r="646">
      <c r="F646" s="37"/>
      <c r="G646" s="38"/>
      <c r="H646" s="38"/>
    </row>
    <row r="647">
      <c r="F647" s="37"/>
      <c r="G647" s="38"/>
      <c r="H647" s="38"/>
    </row>
    <row r="648">
      <c r="F648" s="37"/>
      <c r="G648" s="38"/>
      <c r="H648" s="38"/>
    </row>
    <row r="649">
      <c r="F649" s="37"/>
      <c r="G649" s="38"/>
      <c r="H649" s="38"/>
    </row>
    <row r="650">
      <c r="F650" s="37"/>
      <c r="G650" s="38"/>
      <c r="H650" s="38"/>
    </row>
    <row r="651">
      <c r="F651" s="37"/>
      <c r="G651" s="38"/>
      <c r="H651" s="38"/>
    </row>
    <row r="652">
      <c r="F652" s="37"/>
      <c r="G652" s="38"/>
      <c r="H652" s="38"/>
    </row>
    <row r="653">
      <c r="F653" s="37"/>
      <c r="G653" s="38"/>
      <c r="H653" s="38"/>
    </row>
    <row r="654">
      <c r="F654" s="37"/>
      <c r="G654" s="38"/>
      <c r="H654" s="38"/>
    </row>
    <row r="655">
      <c r="F655" s="37"/>
      <c r="G655" s="38"/>
      <c r="H655" s="38"/>
    </row>
    <row r="656">
      <c r="F656" s="37"/>
      <c r="G656" s="38"/>
      <c r="H656" s="38"/>
    </row>
    <row r="657">
      <c r="F657" s="37"/>
      <c r="G657" s="38"/>
      <c r="H657" s="38"/>
    </row>
    <row r="658">
      <c r="F658" s="37"/>
      <c r="G658" s="38"/>
      <c r="H658" s="38"/>
    </row>
    <row r="659">
      <c r="F659" s="37"/>
      <c r="G659" s="38"/>
      <c r="H659" s="38"/>
    </row>
    <row r="660">
      <c r="F660" s="37"/>
      <c r="G660" s="38"/>
      <c r="H660" s="38"/>
    </row>
    <row r="661">
      <c r="F661" s="37"/>
      <c r="G661" s="38"/>
      <c r="H661" s="38"/>
    </row>
    <row r="662">
      <c r="F662" s="37"/>
      <c r="G662" s="38"/>
      <c r="H662" s="38"/>
    </row>
    <row r="663">
      <c r="F663" s="37"/>
      <c r="G663" s="38"/>
      <c r="H663" s="38"/>
    </row>
    <row r="664">
      <c r="F664" s="37"/>
      <c r="G664" s="38"/>
      <c r="H664" s="38"/>
    </row>
    <row r="665">
      <c r="F665" s="37"/>
      <c r="G665" s="38"/>
      <c r="H665" s="38"/>
    </row>
    <row r="666">
      <c r="F666" s="37"/>
      <c r="G666" s="38"/>
      <c r="H666" s="38"/>
    </row>
    <row r="667">
      <c r="F667" s="37"/>
      <c r="G667" s="38"/>
      <c r="H667" s="38"/>
    </row>
    <row r="668">
      <c r="F668" s="37"/>
      <c r="G668" s="38"/>
      <c r="H668" s="38"/>
    </row>
    <row r="669">
      <c r="F669" s="37"/>
      <c r="G669" s="38"/>
      <c r="H669" s="38"/>
    </row>
    <row r="670">
      <c r="F670" s="37"/>
      <c r="G670" s="38"/>
      <c r="H670" s="38"/>
    </row>
    <row r="671">
      <c r="F671" s="37"/>
      <c r="G671" s="38"/>
      <c r="H671" s="38"/>
    </row>
    <row r="672">
      <c r="F672" s="37"/>
      <c r="G672" s="38"/>
      <c r="H672" s="38"/>
    </row>
    <row r="673">
      <c r="F673" s="37"/>
      <c r="G673" s="38"/>
      <c r="H673" s="38"/>
    </row>
    <row r="674">
      <c r="F674" s="37"/>
      <c r="G674" s="38"/>
      <c r="H674" s="38"/>
    </row>
    <row r="675">
      <c r="F675" s="37"/>
      <c r="G675" s="38"/>
      <c r="H675" s="38"/>
    </row>
    <row r="676">
      <c r="F676" s="37"/>
      <c r="G676" s="38"/>
      <c r="H676" s="38"/>
    </row>
    <row r="677">
      <c r="F677" s="37"/>
      <c r="G677" s="38"/>
      <c r="H677" s="38"/>
    </row>
    <row r="678">
      <c r="F678" s="37"/>
      <c r="G678" s="38"/>
      <c r="H678" s="38"/>
    </row>
    <row r="679">
      <c r="F679" s="37"/>
      <c r="G679" s="38"/>
      <c r="H679" s="38"/>
    </row>
    <row r="680">
      <c r="F680" s="37"/>
      <c r="G680" s="38"/>
      <c r="H680" s="38"/>
    </row>
    <row r="681">
      <c r="F681" s="37"/>
      <c r="G681" s="38"/>
      <c r="H681" s="38"/>
    </row>
    <row r="682">
      <c r="F682" s="37"/>
      <c r="G682" s="38"/>
      <c r="H682" s="38"/>
    </row>
    <row r="683">
      <c r="F683" s="37"/>
      <c r="G683" s="38"/>
      <c r="H683" s="38"/>
    </row>
    <row r="684">
      <c r="F684" s="37"/>
      <c r="G684" s="38"/>
      <c r="H684" s="38"/>
    </row>
    <row r="685">
      <c r="F685" s="37"/>
      <c r="G685" s="38"/>
      <c r="H685" s="38"/>
    </row>
    <row r="686">
      <c r="F686" s="37"/>
      <c r="G686" s="38"/>
      <c r="H686" s="38"/>
    </row>
    <row r="687">
      <c r="F687" s="37"/>
      <c r="G687" s="38"/>
      <c r="H687" s="38"/>
    </row>
    <row r="688">
      <c r="F688" s="37"/>
      <c r="G688" s="38"/>
      <c r="H688" s="38"/>
    </row>
    <row r="689">
      <c r="F689" s="37"/>
      <c r="G689" s="38"/>
      <c r="H689" s="38"/>
    </row>
    <row r="690">
      <c r="F690" s="37"/>
      <c r="G690" s="38"/>
      <c r="H690" s="38"/>
    </row>
    <row r="691">
      <c r="F691" s="37"/>
      <c r="G691" s="38"/>
      <c r="H691" s="38"/>
    </row>
    <row r="692">
      <c r="F692" s="37"/>
      <c r="G692" s="38"/>
      <c r="H692" s="38"/>
    </row>
    <row r="693">
      <c r="F693" s="37"/>
      <c r="G693" s="38"/>
      <c r="H693" s="38"/>
    </row>
    <row r="694">
      <c r="F694" s="37"/>
      <c r="G694" s="38"/>
      <c r="H694" s="38"/>
    </row>
    <row r="695">
      <c r="F695" s="37"/>
      <c r="G695" s="38"/>
      <c r="H695" s="38"/>
    </row>
    <row r="696">
      <c r="F696" s="37"/>
      <c r="G696" s="38"/>
      <c r="H696" s="38"/>
    </row>
    <row r="697">
      <c r="F697" s="37"/>
      <c r="G697" s="38"/>
      <c r="H697" s="38"/>
    </row>
    <row r="698">
      <c r="F698" s="37"/>
      <c r="G698" s="38"/>
      <c r="H698" s="38"/>
    </row>
    <row r="699">
      <c r="F699" s="37"/>
      <c r="G699" s="38"/>
      <c r="H699" s="38"/>
    </row>
    <row r="700">
      <c r="F700" s="37"/>
      <c r="G700" s="38"/>
      <c r="H700" s="38"/>
    </row>
    <row r="701">
      <c r="F701" s="37"/>
      <c r="G701" s="38"/>
      <c r="H701" s="38"/>
    </row>
    <row r="702">
      <c r="F702" s="37"/>
      <c r="G702" s="38"/>
      <c r="H702" s="38"/>
    </row>
    <row r="703">
      <c r="F703" s="37"/>
      <c r="G703" s="38"/>
      <c r="H703" s="38"/>
    </row>
    <row r="704">
      <c r="F704" s="37"/>
      <c r="G704" s="38"/>
      <c r="H704" s="38"/>
    </row>
    <row r="705">
      <c r="F705" s="37"/>
      <c r="G705" s="38"/>
      <c r="H705" s="38"/>
    </row>
    <row r="706">
      <c r="F706" s="37"/>
      <c r="G706" s="38"/>
      <c r="H706" s="38"/>
    </row>
    <row r="707">
      <c r="F707" s="37"/>
      <c r="G707" s="38"/>
      <c r="H707" s="38"/>
    </row>
    <row r="708">
      <c r="F708" s="37"/>
      <c r="G708" s="38"/>
      <c r="H708" s="38"/>
    </row>
    <row r="709">
      <c r="F709" s="37"/>
      <c r="G709" s="38"/>
      <c r="H709" s="38"/>
    </row>
    <row r="710">
      <c r="F710" s="37"/>
      <c r="G710" s="38"/>
      <c r="H710" s="38"/>
    </row>
    <row r="711">
      <c r="F711" s="37"/>
      <c r="G711" s="38"/>
      <c r="H711" s="38"/>
    </row>
    <row r="712">
      <c r="F712" s="37"/>
      <c r="G712" s="38"/>
      <c r="H712" s="38"/>
    </row>
    <row r="713">
      <c r="F713" s="37"/>
      <c r="G713" s="38"/>
      <c r="H713" s="38"/>
    </row>
    <row r="714">
      <c r="F714" s="37"/>
      <c r="G714" s="38"/>
      <c r="H714" s="38"/>
    </row>
    <row r="715">
      <c r="F715" s="37"/>
      <c r="G715" s="38"/>
      <c r="H715" s="38"/>
    </row>
    <row r="716">
      <c r="F716" s="37"/>
      <c r="G716" s="38"/>
      <c r="H716" s="38"/>
    </row>
    <row r="717">
      <c r="F717" s="37"/>
      <c r="G717" s="38"/>
      <c r="H717" s="38"/>
    </row>
    <row r="718">
      <c r="F718" s="37"/>
      <c r="G718" s="38"/>
      <c r="H718" s="38"/>
    </row>
    <row r="719">
      <c r="F719" s="37"/>
      <c r="G719" s="38"/>
      <c r="H719" s="38"/>
    </row>
    <row r="720">
      <c r="F720" s="37"/>
      <c r="G720" s="38"/>
      <c r="H720" s="38"/>
    </row>
    <row r="721">
      <c r="F721" s="37"/>
      <c r="G721" s="38"/>
      <c r="H721" s="38"/>
    </row>
    <row r="722">
      <c r="F722" s="37"/>
      <c r="G722" s="38"/>
      <c r="H722" s="38"/>
    </row>
    <row r="723">
      <c r="F723" s="37"/>
      <c r="G723" s="38"/>
      <c r="H723" s="38"/>
    </row>
    <row r="724">
      <c r="F724" s="37"/>
      <c r="G724" s="38"/>
      <c r="H724" s="38"/>
    </row>
    <row r="725">
      <c r="F725" s="37"/>
      <c r="G725" s="38"/>
      <c r="H725" s="38"/>
    </row>
    <row r="726">
      <c r="F726" s="37"/>
      <c r="G726" s="38"/>
      <c r="H726" s="38"/>
    </row>
    <row r="727">
      <c r="F727" s="37"/>
      <c r="G727" s="38"/>
      <c r="H727" s="38"/>
    </row>
    <row r="728">
      <c r="F728" s="37"/>
      <c r="G728" s="38"/>
      <c r="H728" s="38"/>
    </row>
    <row r="729">
      <c r="F729" s="37"/>
      <c r="G729" s="38"/>
      <c r="H729" s="38"/>
    </row>
    <row r="730">
      <c r="F730" s="37"/>
      <c r="G730" s="38"/>
      <c r="H730" s="38"/>
    </row>
    <row r="731">
      <c r="F731" s="37"/>
      <c r="G731" s="38"/>
      <c r="H731" s="38"/>
    </row>
    <row r="732">
      <c r="F732" s="37"/>
      <c r="G732" s="38"/>
      <c r="H732" s="38"/>
    </row>
    <row r="733">
      <c r="F733" s="37"/>
      <c r="G733" s="38"/>
      <c r="H733" s="38"/>
    </row>
    <row r="734">
      <c r="F734" s="37"/>
      <c r="G734" s="38"/>
      <c r="H734" s="38"/>
    </row>
    <row r="735">
      <c r="F735" s="37"/>
      <c r="G735" s="38"/>
      <c r="H735" s="38"/>
    </row>
    <row r="736">
      <c r="F736" s="37"/>
      <c r="G736" s="38"/>
      <c r="H736" s="38"/>
    </row>
    <row r="737">
      <c r="F737" s="37"/>
      <c r="G737" s="38"/>
      <c r="H737" s="38"/>
    </row>
    <row r="738">
      <c r="F738" s="37"/>
      <c r="G738" s="38"/>
      <c r="H738" s="38"/>
    </row>
    <row r="739">
      <c r="F739" s="37"/>
      <c r="G739" s="38"/>
      <c r="H739" s="38"/>
    </row>
    <row r="740">
      <c r="F740" s="37"/>
      <c r="G740" s="38"/>
      <c r="H740" s="38"/>
    </row>
    <row r="741">
      <c r="F741" s="37"/>
      <c r="G741" s="38"/>
      <c r="H741" s="38"/>
    </row>
    <row r="742">
      <c r="F742" s="37"/>
      <c r="G742" s="38"/>
      <c r="H742" s="38"/>
    </row>
    <row r="743">
      <c r="F743" s="37"/>
      <c r="G743" s="38"/>
      <c r="H743" s="38"/>
    </row>
    <row r="744">
      <c r="F744" s="37"/>
      <c r="G744" s="38"/>
      <c r="H744" s="38"/>
    </row>
    <row r="745">
      <c r="F745" s="37"/>
      <c r="G745" s="38"/>
      <c r="H745" s="38"/>
    </row>
    <row r="746">
      <c r="F746" s="37"/>
      <c r="G746" s="38"/>
      <c r="H746" s="38"/>
    </row>
    <row r="747">
      <c r="F747" s="37"/>
      <c r="G747" s="38"/>
      <c r="H747" s="38"/>
    </row>
    <row r="748">
      <c r="F748" s="37"/>
      <c r="G748" s="38"/>
      <c r="H748" s="38"/>
    </row>
    <row r="749">
      <c r="F749" s="37"/>
      <c r="G749" s="38"/>
      <c r="H749" s="38"/>
    </row>
    <row r="750">
      <c r="F750" s="37"/>
      <c r="G750" s="38"/>
      <c r="H750" s="38"/>
    </row>
    <row r="751">
      <c r="F751" s="37"/>
      <c r="G751" s="38"/>
      <c r="H751" s="38"/>
    </row>
    <row r="752">
      <c r="F752" s="37"/>
      <c r="G752" s="38"/>
      <c r="H752" s="38"/>
    </row>
    <row r="753">
      <c r="F753" s="37"/>
      <c r="G753" s="38"/>
      <c r="H753" s="38"/>
    </row>
    <row r="754">
      <c r="F754" s="37"/>
      <c r="G754" s="38"/>
      <c r="H754" s="38"/>
    </row>
    <row r="755">
      <c r="F755" s="37"/>
      <c r="G755" s="38"/>
      <c r="H755" s="38"/>
    </row>
    <row r="756">
      <c r="F756" s="37"/>
      <c r="G756" s="38"/>
      <c r="H756" s="38"/>
    </row>
    <row r="757">
      <c r="F757" s="37"/>
      <c r="G757" s="38"/>
      <c r="H757" s="38"/>
    </row>
    <row r="758">
      <c r="F758" s="37"/>
      <c r="G758" s="38"/>
      <c r="H758" s="38"/>
    </row>
    <row r="759">
      <c r="F759" s="37"/>
      <c r="G759" s="38"/>
      <c r="H759" s="38"/>
    </row>
    <row r="760">
      <c r="F760" s="37"/>
      <c r="G760" s="38"/>
      <c r="H760" s="38"/>
    </row>
    <row r="761">
      <c r="F761" s="37"/>
      <c r="G761" s="38"/>
      <c r="H761" s="38"/>
    </row>
    <row r="762">
      <c r="F762" s="37"/>
      <c r="G762" s="38"/>
      <c r="H762" s="38"/>
    </row>
    <row r="763">
      <c r="F763" s="37"/>
      <c r="G763" s="38"/>
      <c r="H763" s="38"/>
    </row>
    <row r="764">
      <c r="F764" s="37"/>
      <c r="G764" s="38"/>
      <c r="H764" s="38"/>
    </row>
    <row r="765">
      <c r="F765" s="37"/>
      <c r="G765" s="38"/>
      <c r="H765" s="38"/>
    </row>
    <row r="766">
      <c r="F766" s="37"/>
      <c r="G766" s="38"/>
      <c r="H766" s="38"/>
    </row>
    <row r="767">
      <c r="F767" s="37"/>
      <c r="G767" s="38"/>
      <c r="H767" s="38"/>
    </row>
    <row r="768">
      <c r="F768" s="37"/>
      <c r="G768" s="38"/>
      <c r="H768" s="38"/>
    </row>
    <row r="769">
      <c r="F769" s="37"/>
      <c r="G769" s="38"/>
      <c r="H769" s="38"/>
    </row>
    <row r="770">
      <c r="F770" s="37"/>
      <c r="G770" s="38"/>
      <c r="H770" s="38"/>
    </row>
    <row r="771">
      <c r="F771" s="37"/>
      <c r="G771" s="38"/>
      <c r="H771" s="38"/>
    </row>
    <row r="772">
      <c r="F772" s="37"/>
      <c r="G772" s="38"/>
      <c r="H772" s="38"/>
    </row>
    <row r="773">
      <c r="F773" s="37"/>
      <c r="G773" s="38"/>
      <c r="H773" s="38"/>
    </row>
    <row r="774">
      <c r="F774" s="37"/>
      <c r="G774" s="38"/>
      <c r="H774" s="38"/>
    </row>
    <row r="775">
      <c r="F775" s="37"/>
      <c r="G775" s="38"/>
      <c r="H775" s="38"/>
    </row>
    <row r="776">
      <c r="F776" s="37"/>
      <c r="G776" s="38"/>
      <c r="H776" s="38"/>
    </row>
    <row r="777">
      <c r="F777" s="37"/>
      <c r="G777" s="38"/>
      <c r="H777" s="38"/>
    </row>
    <row r="778">
      <c r="F778" s="37"/>
      <c r="G778" s="38"/>
      <c r="H778" s="38"/>
    </row>
    <row r="779">
      <c r="F779" s="37"/>
      <c r="G779" s="38"/>
      <c r="H779" s="38"/>
    </row>
    <row r="780">
      <c r="F780" s="37"/>
      <c r="G780" s="38"/>
      <c r="H780" s="38"/>
    </row>
    <row r="781">
      <c r="F781" s="37"/>
      <c r="G781" s="38"/>
      <c r="H781" s="38"/>
    </row>
    <row r="782">
      <c r="F782" s="37"/>
      <c r="G782" s="38"/>
      <c r="H782" s="38"/>
    </row>
    <row r="783">
      <c r="F783" s="37"/>
      <c r="G783" s="38"/>
      <c r="H783" s="38"/>
    </row>
    <row r="784">
      <c r="F784" s="37"/>
      <c r="G784" s="38"/>
      <c r="H784" s="38"/>
    </row>
    <row r="785">
      <c r="F785" s="37"/>
      <c r="G785" s="38"/>
      <c r="H785" s="38"/>
    </row>
    <row r="786">
      <c r="F786" s="37"/>
      <c r="G786" s="38"/>
      <c r="H786" s="38"/>
    </row>
    <row r="787">
      <c r="F787" s="37"/>
      <c r="G787" s="38"/>
      <c r="H787" s="38"/>
    </row>
    <row r="788">
      <c r="F788" s="37"/>
      <c r="G788" s="38"/>
      <c r="H788" s="38"/>
    </row>
    <row r="789">
      <c r="F789" s="37"/>
      <c r="G789" s="38"/>
      <c r="H789" s="38"/>
    </row>
    <row r="790">
      <c r="F790" s="37"/>
      <c r="G790" s="38"/>
      <c r="H790" s="38"/>
    </row>
    <row r="791">
      <c r="F791" s="37"/>
      <c r="G791" s="38"/>
      <c r="H791" s="38"/>
    </row>
    <row r="792">
      <c r="F792" s="37"/>
      <c r="G792" s="38"/>
      <c r="H792" s="38"/>
    </row>
    <row r="793">
      <c r="F793" s="37"/>
      <c r="G793" s="38"/>
      <c r="H793" s="38"/>
    </row>
    <row r="794">
      <c r="F794" s="37"/>
      <c r="G794" s="38"/>
      <c r="H794" s="38"/>
    </row>
    <row r="795">
      <c r="F795" s="37"/>
      <c r="G795" s="38"/>
      <c r="H795" s="38"/>
    </row>
    <row r="796">
      <c r="F796" s="37"/>
      <c r="G796" s="38"/>
      <c r="H796" s="38"/>
    </row>
    <row r="797">
      <c r="F797" s="37"/>
      <c r="G797" s="38"/>
      <c r="H797" s="38"/>
    </row>
    <row r="798">
      <c r="F798" s="37"/>
      <c r="G798" s="38"/>
      <c r="H798" s="38"/>
    </row>
    <row r="799">
      <c r="F799" s="37"/>
      <c r="G799" s="38"/>
      <c r="H799" s="38"/>
    </row>
    <row r="800">
      <c r="F800" s="37"/>
      <c r="G800" s="38"/>
      <c r="H800" s="38"/>
    </row>
    <row r="801">
      <c r="F801" s="37"/>
      <c r="G801" s="38"/>
      <c r="H801" s="38"/>
    </row>
    <row r="802">
      <c r="F802" s="37"/>
      <c r="G802" s="38"/>
      <c r="H802" s="38"/>
    </row>
    <row r="803">
      <c r="F803" s="37"/>
      <c r="G803" s="38"/>
      <c r="H803" s="38"/>
    </row>
    <row r="804">
      <c r="F804" s="37"/>
      <c r="G804" s="38"/>
      <c r="H804" s="38"/>
    </row>
    <row r="805">
      <c r="F805" s="37"/>
      <c r="G805" s="38"/>
      <c r="H805" s="38"/>
    </row>
    <row r="806">
      <c r="F806" s="37"/>
      <c r="G806" s="38"/>
      <c r="H806" s="38"/>
    </row>
    <row r="807">
      <c r="F807" s="37"/>
      <c r="G807" s="38"/>
      <c r="H807" s="38"/>
    </row>
    <row r="808">
      <c r="F808" s="37"/>
      <c r="G808" s="38"/>
      <c r="H808" s="38"/>
    </row>
    <row r="809">
      <c r="F809" s="37"/>
      <c r="G809" s="38"/>
      <c r="H809" s="38"/>
    </row>
    <row r="810">
      <c r="F810" s="37"/>
      <c r="G810" s="38"/>
      <c r="H810" s="38"/>
    </row>
    <row r="811">
      <c r="F811" s="37"/>
      <c r="G811" s="38"/>
      <c r="H811" s="38"/>
    </row>
    <row r="812">
      <c r="F812" s="37"/>
      <c r="G812" s="38"/>
      <c r="H812" s="38"/>
    </row>
    <row r="813">
      <c r="F813" s="37"/>
      <c r="G813" s="38"/>
      <c r="H813" s="38"/>
    </row>
    <row r="814">
      <c r="F814" s="37"/>
      <c r="G814" s="38"/>
      <c r="H814" s="38"/>
    </row>
    <row r="815">
      <c r="F815" s="37"/>
      <c r="G815" s="38"/>
      <c r="H815" s="38"/>
    </row>
    <row r="816">
      <c r="F816" s="37"/>
      <c r="G816" s="38"/>
      <c r="H816" s="38"/>
    </row>
    <row r="817">
      <c r="F817" s="37"/>
      <c r="G817" s="38"/>
      <c r="H817" s="38"/>
    </row>
    <row r="818">
      <c r="F818" s="37"/>
      <c r="G818" s="38"/>
      <c r="H818" s="38"/>
    </row>
    <row r="819">
      <c r="F819" s="37"/>
      <c r="G819" s="38"/>
      <c r="H819" s="38"/>
    </row>
    <row r="820">
      <c r="F820" s="37"/>
      <c r="G820" s="38"/>
      <c r="H820" s="38"/>
    </row>
    <row r="821">
      <c r="F821" s="37"/>
      <c r="G821" s="38"/>
      <c r="H821" s="38"/>
    </row>
    <row r="822">
      <c r="F822" s="37"/>
      <c r="G822" s="38"/>
      <c r="H822" s="38"/>
    </row>
    <row r="823">
      <c r="F823" s="37"/>
      <c r="G823" s="38"/>
      <c r="H823" s="38"/>
    </row>
    <row r="824">
      <c r="F824" s="37"/>
      <c r="G824" s="38"/>
      <c r="H824" s="38"/>
    </row>
    <row r="825">
      <c r="F825" s="37"/>
      <c r="G825" s="38"/>
      <c r="H825" s="38"/>
    </row>
    <row r="826">
      <c r="F826" s="37"/>
      <c r="G826" s="38"/>
      <c r="H826" s="38"/>
    </row>
    <row r="827">
      <c r="F827" s="37"/>
      <c r="G827" s="38"/>
      <c r="H827" s="38"/>
    </row>
    <row r="828">
      <c r="F828" s="37"/>
      <c r="G828" s="38"/>
      <c r="H828" s="38"/>
    </row>
    <row r="829">
      <c r="F829" s="37"/>
      <c r="G829" s="38"/>
      <c r="H829" s="38"/>
    </row>
    <row r="830">
      <c r="F830" s="37"/>
      <c r="G830" s="38"/>
      <c r="H830" s="38"/>
    </row>
    <row r="831">
      <c r="F831" s="37"/>
      <c r="G831" s="38"/>
      <c r="H831" s="38"/>
    </row>
    <row r="832">
      <c r="F832" s="37"/>
      <c r="G832" s="38"/>
      <c r="H832" s="38"/>
    </row>
    <row r="833">
      <c r="F833" s="37"/>
      <c r="G833" s="38"/>
      <c r="H833" s="38"/>
    </row>
    <row r="834">
      <c r="F834" s="37"/>
      <c r="G834" s="38"/>
      <c r="H834" s="38"/>
    </row>
    <row r="835">
      <c r="F835" s="37"/>
      <c r="G835" s="38"/>
      <c r="H835" s="38"/>
    </row>
    <row r="836">
      <c r="F836" s="37"/>
      <c r="G836" s="38"/>
      <c r="H836" s="38"/>
    </row>
    <row r="837">
      <c r="F837" s="37"/>
      <c r="G837" s="38"/>
      <c r="H837" s="38"/>
    </row>
    <row r="838">
      <c r="F838" s="37"/>
      <c r="G838" s="38"/>
      <c r="H838" s="38"/>
    </row>
    <row r="839">
      <c r="F839" s="37"/>
      <c r="G839" s="38"/>
      <c r="H839" s="38"/>
    </row>
    <row r="840">
      <c r="F840" s="37"/>
      <c r="G840" s="38"/>
      <c r="H840" s="38"/>
    </row>
    <row r="841">
      <c r="F841" s="37"/>
      <c r="G841" s="38"/>
      <c r="H841" s="38"/>
    </row>
    <row r="842">
      <c r="F842" s="37"/>
      <c r="G842" s="38"/>
      <c r="H842" s="38"/>
    </row>
    <row r="843">
      <c r="F843" s="37"/>
      <c r="G843" s="38"/>
      <c r="H843" s="38"/>
    </row>
    <row r="844">
      <c r="F844" s="37"/>
      <c r="G844" s="38"/>
      <c r="H844" s="38"/>
    </row>
    <row r="845">
      <c r="F845" s="37"/>
      <c r="G845" s="38"/>
      <c r="H845" s="38"/>
    </row>
    <row r="846">
      <c r="F846" s="37"/>
      <c r="G846" s="38"/>
      <c r="H846" s="38"/>
    </row>
    <row r="847">
      <c r="F847" s="37"/>
      <c r="G847" s="38"/>
      <c r="H847" s="38"/>
    </row>
    <row r="848">
      <c r="F848" s="37"/>
      <c r="G848" s="38"/>
      <c r="H848" s="38"/>
    </row>
    <row r="849">
      <c r="F849" s="37"/>
      <c r="G849" s="38"/>
      <c r="H849" s="38"/>
    </row>
    <row r="850">
      <c r="F850" s="37"/>
      <c r="G850" s="38"/>
      <c r="H850" s="38"/>
    </row>
    <row r="851">
      <c r="F851" s="37"/>
      <c r="G851" s="38"/>
      <c r="H851" s="38"/>
    </row>
    <row r="852">
      <c r="F852" s="37"/>
      <c r="G852" s="38"/>
      <c r="H852" s="38"/>
    </row>
    <row r="853">
      <c r="F853" s="37"/>
      <c r="G853" s="38"/>
      <c r="H853" s="38"/>
    </row>
    <row r="854">
      <c r="F854" s="37"/>
      <c r="G854" s="38"/>
      <c r="H854" s="38"/>
    </row>
    <row r="855">
      <c r="F855" s="37"/>
      <c r="G855" s="38"/>
      <c r="H855" s="38"/>
    </row>
    <row r="856">
      <c r="F856" s="37"/>
      <c r="G856" s="38"/>
      <c r="H856" s="38"/>
    </row>
    <row r="857">
      <c r="F857" s="37"/>
      <c r="G857" s="38"/>
      <c r="H857" s="38"/>
    </row>
    <row r="858">
      <c r="F858" s="37"/>
      <c r="G858" s="38"/>
      <c r="H858" s="38"/>
    </row>
    <row r="859">
      <c r="F859" s="37"/>
      <c r="G859" s="38"/>
      <c r="H859" s="38"/>
    </row>
    <row r="860">
      <c r="F860" s="37"/>
      <c r="G860" s="38"/>
      <c r="H860" s="38"/>
    </row>
    <row r="861">
      <c r="F861" s="37"/>
      <c r="G861" s="38"/>
      <c r="H861" s="38"/>
    </row>
    <row r="862">
      <c r="F862" s="37"/>
      <c r="G862" s="38"/>
      <c r="H862" s="38"/>
    </row>
    <row r="863">
      <c r="F863" s="37"/>
      <c r="G863" s="38"/>
      <c r="H863" s="38"/>
    </row>
    <row r="864">
      <c r="F864" s="37"/>
      <c r="G864" s="38"/>
      <c r="H864" s="38"/>
    </row>
    <row r="865">
      <c r="F865" s="37"/>
      <c r="G865" s="38"/>
      <c r="H865" s="38"/>
    </row>
    <row r="866">
      <c r="F866" s="37"/>
      <c r="G866" s="38"/>
      <c r="H866" s="38"/>
    </row>
    <row r="867">
      <c r="F867" s="37"/>
      <c r="G867" s="38"/>
      <c r="H867" s="38"/>
    </row>
    <row r="868">
      <c r="F868" s="37"/>
      <c r="G868" s="38"/>
      <c r="H868" s="38"/>
    </row>
    <row r="869">
      <c r="F869" s="37"/>
      <c r="G869" s="38"/>
      <c r="H869" s="38"/>
    </row>
    <row r="870">
      <c r="F870" s="37"/>
      <c r="G870" s="38"/>
      <c r="H870" s="38"/>
    </row>
    <row r="871">
      <c r="F871" s="37"/>
      <c r="G871" s="38"/>
      <c r="H871" s="38"/>
    </row>
    <row r="872">
      <c r="F872" s="37"/>
      <c r="G872" s="38"/>
      <c r="H872" s="38"/>
    </row>
    <row r="873">
      <c r="F873" s="37"/>
      <c r="G873" s="38"/>
      <c r="H873" s="38"/>
    </row>
    <row r="874">
      <c r="F874" s="37"/>
      <c r="G874" s="38"/>
      <c r="H874" s="38"/>
    </row>
    <row r="875">
      <c r="F875" s="37"/>
      <c r="G875" s="38"/>
      <c r="H875" s="38"/>
    </row>
    <row r="876">
      <c r="F876" s="37"/>
      <c r="G876" s="38"/>
      <c r="H876" s="38"/>
    </row>
    <row r="877">
      <c r="F877" s="37"/>
      <c r="G877" s="38"/>
      <c r="H877" s="38"/>
    </row>
    <row r="878">
      <c r="F878" s="37"/>
      <c r="G878" s="38"/>
      <c r="H878" s="38"/>
    </row>
    <row r="879">
      <c r="F879" s="37"/>
      <c r="G879" s="38"/>
      <c r="H879" s="38"/>
    </row>
    <row r="880">
      <c r="F880" s="37"/>
      <c r="G880" s="38"/>
      <c r="H880" s="38"/>
    </row>
    <row r="881">
      <c r="F881" s="37"/>
      <c r="G881" s="38"/>
      <c r="H881" s="38"/>
    </row>
    <row r="882">
      <c r="F882" s="37"/>
      <c r="G882" s="38"/>
      <c r="H882" s="38"/>
    </row>
    <row r="883">
      <c r="F883" s="37"/>
      <c r="G883" s="38"/>
      <c r="H883" s="38"/>
    </row>
    <row r="884">
      <c r="F884" s="37"/>
      <c r="G884" s="38"/>
      <c r="H884" s="38"/>
    </row>
    <row r="885">
      <c r="F885" s="37"/>
      <c r="G885" s="38"/>
      <c r="H885" s="38"/>
    </row>
    <row r="886">
      <c r="F886" s="37"/>
      <c r="G886" s="38"/>
      <c r="H886" s="38"/>
    </row>
    <row r="887">
      <c r="F887" s="37"/>
      <c r="G887" s="38"/>
      <c r="H887" s="38"/>
    </row>
    <row r="888">
      <c r="F888" s="37"/>
      <c r="G888" s="38"/>
      <c r="H888" s="38"/>
    </row>
    <row r="889">
      <c r="F889" s="37"/>
      <c r="G889" s="38"/>
      <c r="H889" s="38"/>
    </row>
    <row r="890">
      <c r="F890" s="37"/>
      <c r="G890" s="38"/>
      <c r="H890" s="38"/>
    </row>
    <row r="891">
      <c r="F891" s="37"/>
      <c r="G891" s="38"/>
      <c r="H891" s="38"/>
    </row>
    <row r="892">
      <c r="F892" s="37"/>
      <c r="G892" s="38"/>
      <c r="H892" s="38"/>
    </row>
    <row r="893">
      <c r="F893" s="37"/>
      <c r="G893" s="38"/>
      <c r="H893" s="38"/>
    </row>
    <row r="894">
      <c r="F894" s="37"/>
      <c r="G894" s="38"/>
      <c r="H894" s="38"/>
    </row>
    <row r="895">
      <c r="F895" s="37"/>
      <c r="G895" s="38"/>
      <c r="H895" s="38"/>
    </row>
    <row r="896">
      <c r="F896" s="37"/>
      <c r="G896" s="38"/>
      <c r="H896" s="38"/>
    </row>
    <row r="897">
      <c r="F897" s="37"/>
      <c r="G897" s="38"/>
      <c r="H897" s="38"/>
    </row>
    <row r="898">
      <c r="F898" s="37"/>
      <c r="G898" s="38"/>
      <c r="H898" s="38"/>
    </row>
    <row r="899">
      <c r="F899" s="37"/>
      <c r="G899" s="38"/>
      <c r="H899" s="38"/>
    </row>
    <row r="900">
      <c r="F900" s="37"/>
      <c r="G900" s="38"/>
      <c r="H900" s="38"/>
    </row>
    <row r="901">
      <c r="F901" s="37"/>
      <c r="G901" s="38"/>
      <c r="H901" s="38"/>
    </row>
    <row r="902">
      <c r="F902" s="37"/>
      <c r="G902" s="38"/>
      <c r="H902" s="38"/>
    </row>
    <row r="903">
      <c r="F903" s="37"/>
      <c r="G903" s="38"/>
      <c r="H903" s="38"/>
    </row>
    <row r="904">
      <c r="F904" s="37"/>
      <c r="G904" s="38"/>
      <c r="H904" s="38"/>
    </row>
    <row r="905">
      <c r="F905" s="37"/>
      <c r="G905" s="38"/>
      <c r="H905" s="38"/>
    </row>
    <row r="906">
      <c r="F906" s="37"/>
      <c r="G906" s="38"/>
      <c r="H906" s="38"/>
    </row>
    <row r="907">
      <c r="F907" s="37"/>
      <c r="G907" s="38"/>
      <c r="H907" s="38"/>
    </row>
    <row r="908">
      <c r="F908" s="37"/>
      <c r="G908" s="38"/>
      <c r="H908" s="38"/>
    </row>
    <row r="909">
      <c r="F909" s="37"/>
      <c r="G909" s="38"/>
      <c r="H909" s="38"/>
    </row>
    <row r="910">
      <c r="F910" s="37"/>
      <c r="G910" s="38"/>
      <c r="H910" s="38"/>
    </row>
    <row r="911">
      <c r="F911" s="37"/>
      <c r="G911" s="38"/>
      <c r="H911" s="38"/>
    </row>
    <row r="912">
      <c r="F912" s="37"/>
      <c r="G912" s="38"/>
      <c r="H912" s="38"/>
    </row>
    <row r="913">
      <c r="F913" s="37"/>
      <c r="G913" s="38"/>
      <c r="H913" s="38"/>
    </row>
    <row r="914">
      <c r="F914" s="37"/>
      <c r="G914" s="38"/>
      <c r="H914" s="38"/>
    </row>
    <row r="915">
      <c r="F915" s="37"/>
      <c r="G915" s="38"/>
      <c r="H915" s="38"/>
    </row>
    <row r="916">
      <c r="F916" s="37"/>
      <c r="G916" s="38"/>
      <c r="H916" s="38"/>
    </row>
    <row r="917">
      <c r="F917" s="37"/>
      <c r="G917" s="38"/>
      <c r="H917" s="38"/>
    </row>
    <row r="918">
      <c r="F918" s="37"/>
      <c r="G918" s="38"/>
      <c r="H918" s="38"/>
    </row>
    <row r="919">
      <c r="F919" s="37"/>
      <c r="G919" s="38"/>
      <c r="H919" s="38"/>
    </row>
    <row r="920">
      <c r="F920" s="37"/>
      <c r="G920" s="38"/>
      <c r="H920" s="38"/>
    </row>
    <row r="921">
      <c r="F921" s="37"/>
      <c r="G921" s="38"/>
      <c r="H921" s="38"/>
    </row>
    <row r="922">
      <c r="F922" s="37"/>
      <c r="G922" s="38"/>
      <c r="H922" s="38"/>
    </row>
    <row r="923">
      <c r="F923" s="37"/>
      <c r="G923" s="38"/>
      <c r="H923" s="38"/>
    </row>
    <row r="924">
      <c r="F924" s="37"/>
      <c r="G924" s="38"/>
      <c r="H924" s="38"/>
    </row>
    <row r="925">
      <c r="F925" s="37"/>
      <c r="G925" s="38"/>
      <c r="H925" s="38"/>
    </row>
    <row r="926">
      <c r="F926" s="37"/>
      <c r="G926" s="38"/>
      <c r="H926" s="38"/>
    </row>
    <row r="927">
      <c r="F927" s="37"/>
      <c r="G927" s="38"/>
      <c r="H927" s="38"/>
    </row>
    <row r="928">
      <c r="F928" s="37"/>
      <c r="G928" s="38"/>
      <c r="H928" s="38"/>
    </row>
    <row r="929">
      <c r="F929" s="37"/>
      <c r="G929" s="38"/>
      <c r="H929" s="38"/>
    </row>
    <row r="930">
      <c r="F930" s="37"/>
      <c r="G930" s="38"/>
      <c r="H930" s="38"/>
    </row>
    <row r="931">
      <c r="F931" s="37"/>
      <c r="G931" s="38"/>
      <c r="H931" s="38"/>
    </row>
    <row r="932">
      <c r="F932" s="37"/>
      <c r="G932" s="38"/>
      <c r="H932" s="38"/>
    </row>
    <row r="933">
      <c r="F933" s="37"/>
      <c r="G933" s="38"/>
      <c r="H933" s="38"/>
    </row>
    <row r="934">
      <c r="F934" s="37"/>
      <c r="G934" s="38"/>
      <c r="H934" s="38"/>
    </row>
    <row r="935">
      <c r="F935" s="37"/>
      <c r="G935" s="38"/>
      <c r="H935" s="38"/>
    </row>
    <row r="936">
      <c r="F936" s="37"/>
      <c r="G936" s="38"/>
      <c r="H936" s="38"/>
    </row>
    <row r="937">
      <c r="F937" s="37"/>
      <c r="G937" s="38"/>
      <c r="H937" s="38"/>
    </row>
    <row r="938">
      <c r="F938" s="37"/>
      <c r="G938" s="38"/>
      <c r="H938" s="38"/>
    </row>
    <row r="939">
      <c r="F939" s="37"/>
      <c r="G939" s="38"/>
      <c r="H939" s="38"/>
    </row>
    <row r="940">
      <c r="F940" s="37"/>
      <c r="G940" s="38"/>
      <c r="H940" s="38"/>
    </row>
    <row r="941">
      <c r="F941" s="37"/>
      <c r="G941" s="38"/>
      <c r="H941" s="38"/>
    </row>
    <row r="942">
      <c r="F942" s="37"/>
      <c r="G942" s="38"/>
      <c r="H942" s="38"/>
    </row>
    <row r="943">
      <c r="F943" s="37"/>
      <c r="G943" s="38"/>
      <c r="H943" s="38"/>
    </row>
    <row r="944">
      <c r="F944" s="37"/>
      <c r="G944" s="38"/>
      <c r="H944" s="38"/>
    </row>
    <row r="945">
      <c r="F945" s="37"/>
      <c r="G945" s="38"/>
      <c r="H945" s="38"/>
    </row>
    <row r="946">
      <c r="F946" s="37"/>
      <c r="G946" s="38"/>
      <c r="H946" s="38"/>
    </row>
    <row r="947">
      <c r="F947" s="37"/>
      <c r="G947" s="38"/>
      <c r="H947" s="38"/>
    </row>
    <row r="948">
      <c r="F948" s="37"/>
      <c r="G948" s="38"/>
      <c r="H948" s="38"/>
    </row>
    <row r="949">
      <c r="F949" s="37"/>
      <c r="G949" s="38"/>
      <c r="H949" s="38"/>
    </row>
    <row r="950">
      <c r="F950" s="37"/>
      <c r="G950" s="38"/>
      <c r="H950" s="38"/>
    </row>
    <row r="951">
      <c r="F951" s="37"/>
      <c r="G951" s="38"/>
      <c r="H951" s="38"/>
    </row>
    <row r="952">
      <c r="F952" s="37"/>
      <c r="G952" s="38"/>
      <c r="H952" s="38"/>
    </row>
    <row r="953">
      <c r="F953" s="37"/>
      <c r="G953" s="38"/>
      <c r="H953" s="38"/>
    </row>
    <row r="954">
      <c r="F954" s="37"/>
      <c r="G954" s="38"/>
      <c r="H954" s="38"/>
    </row>
    <row r="955">
      <c r="F955" s="37"/>
      <c r="G955" s="38"/>
      <c r="H955" s="38"/>
    </row>
    <row r="956">
      <c r="F956" s="37"/>
      <c r="G956" s="38"/>
      <c r="H956" s="38"/>
    </row>
    <row r="957">
      <c r="F957" s="37"/>
      <c r="G957" s="38"/>
      <c r="H957" s="38"/>
    </row>
    <row r="958">
      <c r="F958" s="37"/>
      <c r="G958" s="38"/>
      <c r="H958" s="38"/>
    </row>
    <row r="959">
      <c r="F959" s="37"/>
      <c r="G959" s="38"/>
      <c r="H959" s="38"/>
    </row>
    <row r="960">
      <c r="F960" s="37"/>
      <c r="G960" s="38"/>
      <c r="H960" s="38"/>
    </row>
    <row r="961">
      <c r="F961" s="37"/>
      <c r="G961" s="38"/>
      <c r="H961" s="38"/>
    </row>
    <row r="962">
      <c r="F962" s="37"/>
      <c r="G962" s="38"/>
      <c r="H962" s="38"/>
    </row>
    <row r="963">
      <c r="F963" s="37"/>
      <c r="G963" s="38"/>
      <c r="H963" s="38"/>
    </row>
    <row r="964">
      <c r="F964" s="37"/>
      <c r="G964" s="38"/>
      <c r="H964" s="38"/>
    </row>
    <row r="965">
      <c r="F965" s="37"/>
      <c r="G965" s="38"/>
      <c r="H965" s="38"/>
    </row>
    <row r="966">
      <c r="F966" s="37"/>
      <c r="G966" s="38"/>
      <c r="H966" s="38"/>
    </row>
    <row r="967">
      <c r="F967" s="37"/>
      <c r="G967" s="38"/>
      <c r="H967" s="38"/>
    </row>
    <row r="968">
      <c r="F968" s="37"/>
      <c r="G968" s="38"/>
      <c r="H968" s="38"/>
    </row>
    <row r="969">
      <c r="F969" s="37"/>
      <c r="G969" s="38"/>
      <c r="H969" s="38"/>
    </row>
    <row r="970">
      <c r="F970" s="37"/>
      <c r="G970" s="38"/>
      <c r="H970" s="38"/>
    </row>
    <row r="971">
      <c r="F971" s="37"/>
      <c r="G971" s="38"/>
      <c r="H971" s="38"/>
    </row>
    <row r="972">
      <c r="F972" s="37"/>
      <c r="G972" s="38"/>
      <c r="H972" s="38"/>
    </row>
    <row r="973">
      <c r="F973" s="37"/>
      <c r="G973" s="38"/>
      <c r="H973" s="38"/>
    </row>
    <row r="974">
      <c r="F974" s="37"/>
      <c r="G974" s="38"/>
      <c r="H974" s="38"/>
    </row>
    <row r="975">
      <c r="F975" s="37"/>
      <c r="G975" s="38"/>
      <c r="H975" s="38"/>
    </row>
    <row r="976">
      <c r="F976" s="37"/>
      <c r="G976" s="38"/>
      <c r="H976" s="38"/>
    </row>
    <row r="977">
      <c r="F977" s="37"/>
      <c r="G977" s="38"/>
      <c r="H977" s="38"/>
    </row>
    <row r="978">
      <c r="F978" s="37"/>
      <c r="G978" s="38"/>
      <c r="H978" s="38"/>
    </row>
    <row r="979">
      <c r="F979" s="37"/>
      <c r="G979" s="38"/>
      <c r="H979" s="38"/>
    </row>
    <row r="980">
      <c r="F980" s="37"/>
      <c r="G980" s="38"/>
      <c r="H980" s="38"/>
    </row>
    <row r="981">
      <c r="F981" s="37"/>
      <c r="G981" s="38"/>
      <c r="H981" s="38"/>
    </row>
    <row r="982">
      <c r="F982" s="37"/>
      <c r="G982" s="38"/>
      <c r="H982" s="38"/>
    </row>
    <row r="983">
      <c r="F983" s="37"/>
      <c r="G983" s="38"/>
      <c r="H983" s="38"/>
    </row>
    <row r="984">
      <c r="F984" s="37"/>
      <c r="G984" s="38"/>
      <c r="H984" s="38"/>
    </row>
  </sheetData>
  <conditionalFormatting sqref="B21">
    <cfRule type="expression" dxfId="2" priority="1">
      <formula>$B21=1</formula>
    </cfRule>
  </conditionalFormatting>
  <conditionalFormatting sqref="D3:E3">
    <cfRule type="expression" dxfId="1" priority="2">
      <formula>$E3&gt;3</formula>
    </cfRule>
  </conditionalFormatting>
  <conditionalFormatting sqref="D3:E3">
    <cfRule type="expression" dxfId="0" priority="3">
      <formula>$E3=3</formula>
    </cfRule>
  </conditionalFormatting>
  <conditionalFormatting sqref="D1:E1">
    <cfRule type="expression" dxfId="0" priority="4">
      <formula>$E1=5</formula>
    </cfRule>
  </conditionalFormatting>
  <conditionalFormatting sqref="D1:E1">
    <cfRule type="expression" dxfId="1" priority="5">
      <formula>$E1&gt;5</formula>
    </cfRule>
  </conditionalFormatting>
  <conditionalFormatting sqref="D2:E2">
    <cfRule type="expression" dxfId="0" priority="6">
      <formula>$E2=5</formula>
    </cfRule>
  </conditionalFormatting>
  <conditionalFormatting sqref="D2:E2">
    <cfRule type="expression" dxfId="1" priority="7">
      <formula>$E2&gt;5</formula>
    </cfRule>
  </conditionalFormatting>
  <conditionalFormatting sqref="A6:B476 C6:C20 D6:V476 AB6 C22:C476">
    <cfRule type="expression" dxfId="1" priority="8">
      <formula>#REF!&lt;0</formula>
    </cfRule>
  </conditionalFormatting>
  <conditionalFormatting sqref="A6:A51 B6:C20 D6:I51 J13:V13 B22:C51">
    <cfRule type="expression" dxfId="2" priority="9">
      <formula>$C6=1</formula>
    </cfRule>
  </conditionalFormatting>
  <conditionalFormatting sqref="G1:H984 N1:N3">
    <cfRule type="cellIs" dxfId="3" priority="10" operator="equal">
      <formula>"Pas de place"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71"/>
    <col customWidth="1" min="2" max="2" width="36.86"/>
    <col customWidth="1" min="3" max="3" width="10.14"/>
    <col customWidth="1" min="4" max="4" width="15.57"/>
    <col customWidth="1" min="10" max="10" width="51.0"/>
  </cols>
  <sheetData>
    <row r="1">
      <c r="A1" s="2" t="s">
        <v>0</v>
      </c>
      <c r="B1" s="4" t="s">
        <v>2</v>
      </c>
      <c r="C1" s="5" t="s">
        <v>3</v>
      </c>
      <c r="D1" s="6" t="s">
        <v>5</v>
      </c>
      <c r="E1" s="7" t="s">
        <v>6</v>
      </c>
      <c r="F1" s="7" t="s">
        <v>8</v>
      </c>
      <c r="G1" s="8" t="s">
        <v>9</v>
      </c>
    </row>
    <row r="2">
      <c r="A2" s="10">
        <v>1.0</v>
      </c>
      <c r="B2" s="11" t="s">
        <v>10</v>
      </c>
      <c r="C2" s="12">
        <v>1.1002398E7</v>
      </c>
      <c r="D2" s="12" t="s">
        <v>12</v>
      </c>
      <c r="E2" s="14">
        <v>1.0</v>
      </c>
      <c r="F2" s="14">
        <f>E2-COUNTIF('Liste appel'!$F$6:$F$476,A2)</f>
        <v>0</v>
      </c>
      <c r="G2" s="14"/>
      <c r="H2">
        <f>COUNTIF('Liste appel'!$K$6:$M$51,A2)</f>
        <v>1</v>
      </c>
      <c r="J2" s="14"/>
      <c r="K2" s="10"/>
      <c r="L2" s="14"/>
      <c r="M2" s="14"/>
      <c r="N2" s="14"/>
      <c r="O2" s="10"/>
    </row>
    <row r="3">
      <c r="A3" s="10">
        <v>2.0</v>
      </c>
      <c r="B3" s="11" t="s">
        <v>20</v>
      </c>
      <c r="C3" s="12">
        <v>1.1001867E7</v>
      </c>
      <c r="D3" s="12" t="s">
        <v>21</v>
      </c>
      <c r="E3" s="14">
        <v>1.0</v>
      </c>
      <c r="F3" s="14">
        <f>E3-COUNTIF('Liste appel'!$F$6:$F$476,A3)</f>
        <v>0</v>
      </c>
      <c r="G3" s="14"/>
      <c r="H3">
        <f>COUNTIF('Liste appel'!$K$6:$M$51,A3)</f>
        <v>4</v>
      </c>
      <c r="J3" s="14"/>
      <c r="K3" s="10"/>
      <c r="L3" s="14"/>
      <c r="M3" s="14"/>
      <c r="N3" s="14"/>
      <c r="O3" s="10"/>
    </row>
    <row r="4">
      <c r="A4" s="10">
        <v>3.0</v>
      </c>
      <c r="B4" s="11" t="s">
        <v>22</v>
      </c>
      <c r="C4" s="12">
        <v>1.1002611E7</v>
      </c>
      <c r="D4" s="12" t="s">
        <v>23</v>
      </c>
      <c r="E4" s="14">
        <v>1.0</v>
      </c>
      <c r="F4" s="14">
        <f>E4-COUNTIF('Liste appel'!$F$6:$F$476,A4)</f>
        <v>1</v>
      </c>
      <c r="G4" s="14"/>
      <c r="H4">
        <f>COUNTIF('Liste appel'!$K$6:$M$51,A4)</f>
        <v>0</v>
      </c>
      <c r="J4" s="14"/>
      <c r="K4" s="10"/>
      <c r="L4" s="14"/>
      <c r="M4" s="14"/>
      <c r="N4" s="14"/>
      <c r="O4" s="10"/>
    </row>
    <row r="5">
      <c r="A5" s="10">
        <v>4.0</v>
      </c>
      <c r="B5" s="11" t="s">
        <v>24</v>
      </c>
      <c r="C5" s="12">
        <v>1.1002102E7</v>
      </c>
      <c r="D5" s="12" t="s">
        <v>25</v>
      </c>
      <c r="E5" s="14">
        <v>1.0</v>
      </c>
      <c r="F5" s="14">
        <f>E5-COUNTIF('Liste appel'!$F$6:$F$476,A5)</f>
        <v>1</v>
      </c>
      <c r="G5" s="14"/>
      <c r="H5">
        <f>COUNTIF('Liste appel'!$K$6:$M$51,A5)</f>
        <v>1</v>
      </c>
      <c r="J5" s="14"/>
      <c r="K5" s="10"/>
      <c r="L5" s="14"/>
      <c r="M5" s="14"/>
      <c r="N5" s="14"/>
      <c r="O5" s="10"/>
    </row>
    <row r="6">
      <c r="A6" s="10">
        <v>5.0</v>
      </c>
      <c r="B6" s="21" t="s">
        <v>34</v>
      </c>
      <c r="C6" s="12">
        <v>1.1000601E7</v>
      </c>
      <c r="D6" s="12" t="s">
        <v>35</v>
      </c>
      <c r="E6" s="14">
        <v>1.0</v>
      </c>
      <c r="F6" s="14">
        <f>E6-COUNTIF('Liste appel'!$F$6:$F$476,A6)</f>
        <v>1</v>
      </c>
      <c r="G6" s="14"/>
      <c r="H6">
        <f>COUNTIF('Liste appel'!$K$6:$M$51,A6)</f>
        <v>0</v>
      </c>
      <c r="J6" s="14"/>
      <c r="K6" s="10"/>
      <c r="L6" s="14"/>
      <c r="M6" s="14"/>
      <c r="N6" s="14"/>
      <c r="O6" s="10"/>
    </row>
    <row r="7">
      <c r="A7" s="10">
        <v>6.0</v>
      </c>
      <c r="B7" s="11" t="s">
        <v>36</v>
      </c>
      <c r="C7" s="12">
        <v>1.1001432E7</v>
      </c>
      <c r="D7" s="12" t="s">
        <v>37</v>
      </c>
      <c r="E7" s="14">
        <v>1.0</v>
      </c>
      <c r="F7" s="14">
        <f>E7-COUNTIF('Liste appel'!$F$6:$F$476,A7)</f>
        <v>1</v>
      </c>
      <c r="G7" s="14"/>
      <c r="H7">
        <f>COUNTIF('Liste appel'!$K$6:$M$51,A7)</f>
        <v>0</v>
      </c>
      <c r="J7" s="14"/>
      <c r="K7" s="10"/>
      <c r="L7" s="14"/>
      <c r="M7" s="14"/>
      <c r="N7" s="14"/>
      <c r="O7" s="10"/>
    </row>
    <row r="8">
      <c r="A8" s="10">
        <v>7.0</v>
      </c>
      <c r="B8" s="11" t="s">
        <v>38</v>
      </c>
      <c r="C8" s="12">
        <v>9.9999902E7</v>
      </c>
      <c r="D8" s="12" t="s">
        <v>39</v>
      </c>
      <c r="E8" s="14">
        <v>1.0</v>
      </c>
      <c r="F8" s="14">
        <f>E8-COUNTIF('Liste appel'!$F$6:$F$476,A8)</f>
        <v>1</v>
      </c>
      <c r="G8" s="14"/>
      <c r="H8">
        <f>COUNTIF('Liste appel'!$K$6:$M$51,A8)</f>
        <v>0</v>
      </c>
      <c r="J8" s="14"/>
      <c r="K8" s="10"/>
      <c r="L8" s="14"/>
      <c r="M8" s="14"/>
      <c r="N8" s="14"/>
      <c r="O8" s="10"/>
    </row>
    <row r="9">
      <c r="A9" s="10">
        <v>8.0</v>
      </c>
      <c r="B9" s="11" t="s">
        <v>40</v>
      </c>
      <c r="C9" s="12">
        <v>1.1001862E7</v>
      </c>
      <c r="D9" s="12" t="s">
        <v>41</v>
      </c>
      <c r="E9" s="14">
        <v>1.0</v>
      </c>
      <c r="F9" s="14">
        <f>E9-COUNTIF('Liste appel'!$F$6:$F$476,A9)</f>
        <v>1</v>
      </c>
      <c r="G9" s="14"/>
      <c r="H9">
        <f>COUNTIF('Liste appel'!$K$6:$M$51,A9)</f>
        <v>0</v>
      </c>
      <c r="J9" s="14"/>
      <c r="K9" s="10"/>
      <c r="L9" s="14"/>
      <c r="M9" s="14"/>
      <c r="N9" s="14"/>
      <c r="O9" s="10"/>
    </row>
    <row r="10">
      <c r="A10" s="10">
        <v>9.0</v>
      </c>
      <c r="B10" s="11" t="s">
        <v>42</v>
      </c>
      <c r="C10" s="12">
        <v>1.1001633E7</v>
      </c>
      <c r="D10" s="12" t="s">
        <v>43</v>
      </c>
      <c r="E10" s="14">
        <v>1.0</v>
      </c>
      <c r="F10" s="14">
        <f>E10-COUNTIF('Liste appel'!$F$6:$F$476,A10)</f>
        <v>0</v>
      </c>
      <c r="G10" s="14"/>
      <c r="H10">
        <f>COUNTIF('Liste appel'!$K$6:$M$51,A10)</f>
        <v>4</v>
      </c>
      <c r="J10" s="14"/>
      <c r="K10" s="10"/>
      <c r="L10" s="14"/>
      <c r="M10" s="14"/>
      <c r="N10" s="14"/>
      <c r="O10" s="10"/>
    </row>
    <row r="11">
      <c r="A11" s="10">
        <v>10.0</v>
      </c>
      <c r="B11" s="11" t="s">
        <v>44</v>
      </c>
      <c r="C11" s="12">
        <v>1.1002345E7</v>
      </c>
      <c r="D11" s="12" t="s">
        <v>45</v>
      </c>
      <c r="E11" s="14">
        <v>1.0</v>
      </c>
      <c r="F11" s="14">
        <f>E11-COUNTIF('Liste appel'!$F$6:$F$476,A11)</f>
        <v>1</v>
      </c>
      <c r="G11" s="14"/>
      <c r="H11">
        <f>COUNTIF('Liste appel'!$K$6:$M$51,A11)</f>
        <v>3</v>
      </c>
      <c r="J11" s="14"/>
      <c r="K11" s="10"/>
      <c r="L11" s="14"/>
      <c r="M11" s="14"/>
      <c r="N11" s="14"/>
      <c r="O11" s="10"/>
    </row>
    <row r="12">
      <c r="A12" s="10">
        <v>11.0</v>
      </c>
      <c r="B12" s="21" t="s">
        <v>46</v>
      </c>
      <c r="C12" s="12">
        <v>1.1000118E7</v>
      </c>
      <c r="D12" s="12" t="s">
        <v>47</v>
      </c>
      <c r="E12" s="14">
        <v>1.0</v>
      </c>
      <c r="F12" s="14">
        <f>E12-COUNTIF('Liste appel'!$F$6:$F$476,A12)</f>
        <v>1</v>
      </c>
      <c r="G12" s="14"/>
      <c r="H12">
        <f>COUNTIF('Liste appel'!$K$6:$M$51,A12)</f>
        <v>2</v>
      </c>
      <c r="J12" s="14"/>
      <c r="K12" s="10"/>
      <c r="L12" s="14"/>
      <c r="M12" s="14"/>
      <c r="N12" s="14"/>
      <c r="O12" s="10"/>
    </row>
    <row r="13">
      <c r="A13" s="10">
        <v>12.0</v>
      </c>
      <c r="B13" s="11" t="s">
        <v>48</v>
      </c>
      <c r="C13" s="12">
        <v>1.1004303E7</v>
      </c>
      <c r="D13" s="12" t="s">
        <v>49</v>
      </c>
      <c r="E13" s="14">
        <v>1.0</v>
      </c>
      <c r="F13" s="14">
        <f>E13-COUNTIF('Liste appel'!$F$6:$F$476,A13)</f>
        <v>1</v>
      </c>
      <c r="G13" s="14"/>
      <c r="H13">
        <f>COUNTIF('Liste appel'!$K$6:$M$51,A13)</f>
        <v>0</v>
      </c>
      <c r="J13" s="14"/>
      <c r="K13" s="10"/>
      <c r="L13" s="14"/>
      <c r="M13" s="14"/>
      <c r="N13" s="14"/>
      <c r="O13" s="10"/>
    </row>
    <row r="14">
      <c r="A14" s="10">
        <v>13.0</v>
      </c>
      <c r="B14" s="11" t="s">
        <v>50</v>
      </c>
      <c r="C14" s="12">
        <v>1.1001818E7</v>
      </c>
      <c r="D14" s="12" t="s">
        <v>51</v>
      </c>
      <c r="E14" s="14">
        <v>1.0</v>
      </c>
      <c r="F14" s="14">
        <f>E14-COUNTIF('Liste appel'!$F$6:$F$476,A14)</f>
        <v>1</v>
      </c>
      <c r="G14" s="14"/>
      <c r="H14">
        <f>COUNTIF('Liste appel'!$K$6:$M$51,A14)</f>
        <v>1</v>
      </c>
      <c r="J14" s="14"/>
      <c r="K14" s="10"/>
      <c r="L14" s="14"/>
      <c r="M14" s="14"/>
      <c r="N14" s="14"/>
      <c r="O14" s="10"/>
    </row>
    <row r="15">
      <c r="A15" s="10">
        <v>14.0</v>
      </c>
      <c r="B15" s="21" t="s">
        <v>52</v>
      </c>
      <c r="C15" s="12">
        <v>1.100172E7</v>
      </c>
      <c r="D15" s="12" t="s">
        <v>53</v>
      </c>
      <c r="E15" s="14">
        <v>1.0</v>
      </c>
      <c r="F15" s="14">
        <f>E15-COUNTIF('Liste appel'!$F$6:$F$476,A15)</f>
        <v>0</v>
      </c>
      <c r="G15" s="14"/>
      <c r="H15">
        <f>COUNTIF('Liste appel'!$K$6:$M$51,A15)</f>
        <v>1</v>
      </c>
      <c r="J15" s="14"/>
      <c r="K15" s="10"/>
      <c r="L15" s="14"/>
      <c r="M15" s="14"/>
      <c r="N15" s="14"/>
      <c r="O15" s="10"/>
    </row>
    <row r="16">
      <c r="A16" s="10">
        <v>15.0</v>
      </c>
      <c r="B16" s="21" t="s">
        <v>54</v>
      </c>
      <c r="C16" s="12">
        <v>1.1001897E7</v>
      </c>
      <c r="D16" s="12" t="s">
        <v>55</v>
      </c>
      <c r="E16" s="14">
        <v>1.0</v>
      </c>
      <c r="F16" s="14">
        <f>E16-COUNTIF('Liste appel'!$F$6:$F$476,A16)</f>
        <v>0</v>
      </c>
      <c r="G16" s="14"/>
      <c r="H16">
        <f>COUNTIF('Liste appel'!$K$6:$M$51,A16)</f>
        <v>2</v>
      </c>
      <c r="J16" s="14"/>
      <c r="K16" s="10"/>
      <c r="L16" s="14"/>
      <c r="M16" s="14"/>
      <c r="N16" s="14"/>
      <c r="O16" s="10"/>
    </row>
    <row r="17">
      <c r="A17" s="10">
        <v>16.0</v>
      </c>
      <c r="B17" s="11" t="s">
        <v>56</v>
      </c>
      <c r="C17" s="12">
        <v>1.1003259E7</v>
      </c>
      <c r="D17" s="12" t="s">
        <v>57</v>
      </c>
      <c r="E17" s="14">
        <v>1.0</v>
      </c>
      <c r="F17" s="14">
        <f>E17-COUNTIF('Liste appel'!$F$6:$F$476,A17)</f>
        <v>0</v>
      </c>
      <c r="G17" s="14"/>
      <c r="H17">
        <f>COUNTIF('Liste appel'!$K$6:$M$51,A17)</f>
        <v>4</v>
      </c>
      <c r="J17" s="14"/>
      <c r="K17" s="10"/>
      <c r="L17" s="14"/>
      <c r="M17" s="14"/>
      <c r="N17" s="14"/>
      <c r="O17" s="10"/>
    </row>
    <row r="18">
      <c r="A18" s="10">
        <v>17.0</v>
      </c>
      <c r="B18" s="21" t="s">
        <v>58</v>
      </c>
      <c r="C18" s="12">
        <v>1.1002061E7</v>
      </c>
      <c r="D18" s="12" t="s">
        <v>59</v>
      </c>
      <c r="E18" s="14">
        <v>1.0</v>
      </c>
      <c r="F18" s="14">
        <f>E18-COUNTIF('Liste appel'!$F$6:$F$476,A18)</f>
        <v>0</v>
      </c>
      <c r="G18" s="14"/>
      <c r="H18">
        <f>COUNTIF('Liste appel'!$K$6:$M$51,A18)</f>
        <v>1</v>
      </c>
      <c r="J18" s="14"/>
      <c r="K18" s="10"/>
      <c r="L18" s="14"/>
      <c r="M18" s="14"/>
      <c r="N18" s="14"/>
      <c r="O18" s="10"/>
    </row>
    <row r="19">
      <c r="A19" s="10">
        <v>18.0</v>
      </c>
      <c r="B19" s="21" t="s">
        <v>60</v>
      </c>
      <c r="C19" s="12">
        <v>1.1002857E7</v>
      </c>
      <c r="D19" s="12" t="s">
        <v>61</v>
      </c>
      <c r="E19" s="14">
        <v>1.0</v>
      </c>
      <c r="F19" s="14">
        <f>E19-COUNTIF('Liste appel'!$F$6:$F$476,A19)</f>
        <v>0</v>
      </c>
      <c r="G19" s="14"/>
      <c r="H19">
        <f>COUNTIF('Liste appel'!$K$6:$M$51,A19)</f>
        <v>1</v>
      </c>
      <c r="J19" s="14"/>
      <c r="K19" s="10"/>
      <c r="L19" s="14"/>
      <c r="M19" s="14"/>
      <c r="N19" s="14"/>
      <c r="O19" s="10"/>
    </row>
    <row r="20">
      <c r="A20" s="10">
        <v>19.0</v>
      </c>
      <c r="B20" s="21" t="s">
        <v>63</v>
      </c>
      <c r="C20" s="12">
        <v>1.1002516E7</v>
      </c>
      <c r="D20" s="12" t="s">
        <v>64</v>
      </c>
      <c r="E20" s="14">
        <v>1.0</v>
      </c>
      <c r="F20" s="14">
        <f>E20-COUNTIF('Liste appel'!$F$6:$F$476,A20)</f>
        <v>1</v>
      </c>
      <c r="G20" s="14"/>
      <c r="H20">
        <f>COUNTIF('Liste appel'!$K$6:$M$51,A20)</f>
        <v>1</v>
      </c>
      <c r="J20" s="14"/>
      <c r="K20" s="10"/>
      <c r="L20" s="14"/>
      <c r="M20" s="14"/>
      <c r="N20" s="14"/>
      <c r="O20" s="10"/>
    </row>
    <row r="21">
      <c r="A21" s="10">
        <v>20.0</v>
      </c>
      <c r="B21" s="21" t="s">
        <v>66</v>
      </c>
      <c r="C21" s="12">
        <v>1.1004304E7</v>
      </c>
      <c r="D21" s="12" t="s">
        <v>67</v>
      </c>
      <c r="E21" s="14">
        <v>1.0</v>
      </c>
      <c r="F21" s="14">
        <f>E21-COUNTIF('Liste appel'!$F$6:$F$476,A21)</f>
        <v>1</v>
      </c>
      <c r="G21" s="14"/>
      <c r="H21">
        <f>COUNTIF('Liste appel'!$K$6:$M$51,A21)</f>
        <v>1</v>
      </c>
      <c r="J21" s="14"/>
      <c r="K21" s="10"/>
      <c r="L21" s="14"/>
      <c r="M21" s="14"/>
      <c r="N21" s="14"/>
      <c r="O21" s="10"/>
    </row>
    <row r="22">
      <c r="A22" s="10">
        <v>21.0</v>
      </c>
      <c r="B22" s="21" t="s">
        <v>68</v>
      </c>
      <c r="C22" s="12">
        <v>1.1002406E7</v>
      </c>
      <c r="D22" s="12" t="s">
        <v>69</v>
      </c>
      <c r="E22" s="14">
        <v>1.0</v>
      </c>
      <c r="F22" s="14">
        <f>E22-COUNTIF('Liste appel'!$F$6:$F$476,A22)</f>
        <v>0</v>
      </c>
      <c r="G22" s="14"/>
      <c r="H22">
        <f>COUNTIF('Liste appel'!$K$6:$M$51,A22)</f>
        <v>2</v>
      </c>
      <c r="J22" s="14"/>
      <c r="K22" s="10"/>
      <c r="L22" s="14"/>
      <c r="M22" s="14"/>
      <c r="N22" s="14"/>
      <c r="O22" s="10"/>
    </row>
    <row r="23">
      <c r="A23" s="10">
        <v>22.0</v>
      </c>
      <c r="B23" s="21" t="s">
        <v>70</v>
      </c>
      <c r="C23" s="12">
        <v>1.1002208E7</v>
      </c>
      <c r="D23" s="12" t="s">
        <v>71</v>
      </c>
      <c r="E23" s="14">
        <v>1.0</v>
      </c>
      <c r="F23" s="14">
        <f>E23-COUNTIF('Liste appel'!$F$6:$F$476,A23)</f>
        <v>1</v>
      </c>
      <c r="G23" s="14"/>
      <c r="H23">
        <f>COUNTIF('Liste appel'!$K$6:$M$51,A23)</f>
        <v>0</v>
      </c>
      <c r="J23" s="14"/>
      <c r="K23" s="10"/>
      <c r="L23" s="14"/>
      <c r="M23" s="14"/>
      <c r="N23" s="14"/>
      <c r="O23" s="10"/>
    </row>
    <row r="24">
      <c r="A24" s="10">
        <v>23.0</v>
      </c>
      <c r="B24" s="11" t="s">
        <v>72</v>
      </c>
      <c r="C24" s="12">
        <v>1.1004295E7</v>
      </c>
      <c r="D24" s="12" t="s">
        <v>73</v>
      </c>
      <c r="E24" s="14">
        <v>1.0</v>
      </c>
      <c r="F24" s="14">
        <f>E24-COUNTIF('Liste appel'!$F$6:$F$476,A24)</f>
        <v>0</v>
      </c>
      <c r="G24" s="14"/>
      <c r="H24">
        <f>COUNTIF('Liste appel'!$K$6:$M$51,A24)</f>
        <v>1</v>
      </c>
      <c r="J24" s="14"/>
      <c r="K24" s="10"/>
      <c r="L24" s="14"/>
      <c r="M24" s="14"/>
      <c r="N24" s="14"/>
      <c r="O24" s="10"/>
    </row>
    <row r="25">
      <c r="A25" s="10">
        <v>24.0</v>
      </c>
      <c r="B25" s="11" t="s">
        <v>74</v>
      </c>
      <c r="C25" s="12">
        <v>1.1003246E7</v>
      </c>
      <c r="D25" s="12" t="s">
        <v>75</v>
      </c>
      <c r="E25" s="14">
        <v>1.0</v>
      </c>
      <c r="F25" s="14">
        <f>E25-COUNTIF('Liste appel'!$F$6:$F$476,A25)</f>
        <v>0</v>
      </c>
      <c r="G25" s="14"/>
      <c r="H25">
        <f>COUNTIF('Liste appel'!$K$6:$M$51,A25)</f>
        <v>2</v>
      </c>
      <c r="J25" s="14"/>
      <c r="K25" s="10"/>
      <c r="L25" s="14"/>
      <c r="M25" s="14"/>
      <c r="N25" s="14"/>
      <c r="O25" s="10"/>
    </row>
    <row r="26">
      <c r="A26" s="10">
        <v>25.0</v>
      </c>
      <c r="B26" s="11" t="s">
        <v>76</v>
      </c>
      <c r="C26" s="12">
        <v>1.1001741E7</v>
      </c>
      <c r="D26" s="12" t="s">
        <v>77</v>
      </c>
      <c r="E26" s="14">
        <v>1.0</v>
      </c>
      <c r="F26" s="14">
        <f>E26-COUNTIF('Liste appel'!$F$6:$F$476,A26)</f>
        <v>0</v>
      </c>
      <c r="G26" s="14">
        <v>1.0</v>
      </c>
      <c r="H26">
        <f>COUNTIF('Liste appel'!$K$6:$M$51,A26)</f>
        <v>2</v>
      </c>
      <c r="J26" s="14"/>
      <c r="K26" s="10"/>
      <c r="L26" s="14"/>
      <c r="M26" s="14"/>
      <c r="N26" s="14"/>
      <c r="O26" s="10"/>
    </row>
    <row r="27">
      <c r="A27" s="10">
        <v>26.0</v>
      </c>
      <c r="B27" s="11" t="s">
        <v>78</v>
      </c>
      <c r="C27" s="12">
        <v>1.100423E7</v>
      </c>
      <c r="D27" s="12" t="s">
        <v>77</v>
      </c>
      <c r="E27" s="14">
        <v>1.0</v>
      </c>
      <c r="F27" s="14">
        <f>E27-COUNTIF('Liste appel'!$F$6:$F$476,A27)</f>
        <v>0</v>
      </c>
      <c r="G27" s="14"/>
      <c r="H27">
        <f>COUNTIF('Liste appel'!$K$6:$M$51,A27)</f>
        <v>2</v>
      </c>
      <c r="J27" s="14"/>
      <c r="K27" s="10"/>
      <c r="L27" s="14"/>
      <c r="M27" s="14"/>
      <c r="N27" s="14"/>
      <c r="O27" s="10"/>
    </row>
    <row r="28">
      <c r="A28" s="10">
        <v>27.0</v>
      </c>
      <c r="B28" s="11" t="s">
        <v>79</v>
      </c>
      <c r="C28" s="12">
        <v>1.1003919E7</v>
      </c>
      <c r="D28" s="12" t="s">
        <v>80</v>
      </c>
      <c r="E28" s="14">
        <v>1.0</v>
      </c>
      <c r="F28" s="14">
        <f>E28-COUNTIF('Liste appel'!$F$6:$F$476,A28)</f>
        <v>0</v>
      </c>
      <c r="G28" s="14"/>
      <c r="H28">
        <f>COUNTIF('Liste appel'!$K$6:$M$51,A28)</f>
        <v>1</v>
      </c>
      <c r="J28" s="14"/>
      <c r="K28" s="10"/>
      <c r="L28" s="14"/>
      <c r="M28" s="14"/>
      <c r="N28" s="14"/>
      <c r="O28" s="10"/>
    </row>
    <row r="29">
      <c r="A29" s="10">
        <v>28.0</v>
      </c>
      <c r="B29" s="11" t="s">
        <v>81</v>
      </c>
      <c r="C29" s="12">
        <v>1.1003256E7</v>
      </c>
      <c r="D29" s="12" t="s">
        <v>82</v>
      </c>
      <c r="E29" s="14">
        <v>1.0</v>
      </c>
      <c r="F29" s="14">
        <f>E29-COUNTIF('Liste appel'!$F$6:$F$476,A29)</f>
        <v>0</v>
      </c>
      <c r="G29" s="14"/>
      <c r="H29">
        <f>COUNTIF('Liste appel'!$K$6:$M$51,A29)</f>
        <v>2</v>
      </c>
      <c r="J29" s="14"/>
      <c r="K29" s="10"/>
      <c r="L29" s="14"/>
      <c r="M29" s="14"/>
      <c r="N29" s="14"/>
      <c r="O29" s="10"/>
    </row>
    <row r="30">
      <c r="A30" s="10">
        <v>29.0</v>
      </c>
      <c r="B30" s="11" t="s">
        <v>83</v>
      </c>
      <c r="C30" s="12">
        <v>1.1003921E7</v>
      </c>
      <c r="D30" s="12" t="s">
        <v>84</v>
      </c>
      <c r="E30" s="14">
        <v>1.0</v>
      </c>
      <c r="F30" s="14">
        <f>E30-COUNTIF('Liste appel'!$F$6:$F$476,A30)</f>
        <v>0</v>
      </c>
      <c r="G30" s="14"/>
      <c r="H30">
        <f>COUNTIF('Liste appel'!$K$6:$M$51,A30)</f>
        <v>2</v>
      </c>
      <c r="J30" s="14"/>
      <c r="K30" s="10"/>
      <c r="L30" s="14"/>
      <c r="M30" s="14"/>
      <c r="N30" s="14"/>
      <c r="O30" s="10"/>
    </row>
    <row r="31">
      <c r="A31" s="10">
        <v>30.0</v>
      </c>
      <c r="B31" s="11" t="s">
        <v>85</v>
      </c>
      <c r="C31" s="12">
        <v>1.1002189E7</v>
      </c>
      <c r="D31" s="12" t="s">
        <v>86</v>
      </c>
      <c r="E31" s="14">
        <v>1.0</v>
      </c>
      <c r="F31" s="14">
        <f>E31-COUNTIF('Liste appel'!$F$6:$F$476,A31)</f>
        <v>0</v>
      </c>
      <c r="G31" s="14"/>
      <c r="H31">
        <f>COUNTIF('Liste appel'!$K$6:$M$51,A31)</f>
        <v>1</v>
      </c>
      <c r="J31" s="14"/>
      <c r="K31" s="10"/>
      <c r="L31" s="14"/>
      <c r="M31" s="14"/>
      <c r="N31" s="14"/>
      <c r="O31" s="10"/>
    </row>
    <row r="32">
      <c r="A32" s="10">
        <v>31.0</v>
      </c>
      <c r="B32" s="21" t="s">
        <v>87</v>
      </c>
      <c r="C32" s="12">
        <v>1.1001539E7</v>
      </c>
      <c r="D32" s="12" t="s">
        <v>88</v>
      </c>
      <c r="E32" s="14">
        <v>1.0</v>
      </c>
      <c r="F32" s="14">
        <f>E32-COUNTIF('Liste appel'!$F$6:$F$476,A32)</f>
        <v>1</v>
      </c>
      <c r="G32" s="14"/>
      <c r="H32">
        <f>COUNTIF('Liste appel'!$K$6:$M$51,A32)</f>
        <v>1</v>
      </c>
      <c r="J32" s="14"/>
      <c r="K32" s="10"/>
      <c r="L32" s="14"/>
      <c r="M32" s="14"/>
      <c r="N32" s="14"/>
      <c r="O32" s="10"/>
    </row>
    <row r="33">
      <c r="A33" s="10">
        <v>32.0</v>
      </c>
      <c r="B33" s="21" t="s">
        <v>89</v>
      </c>
      <c r="C33" s="12">
        <v>1.1001545E7</v>
      </c>
      <c r="D33" s="12" t="s">
        <v>90</v>
      </c>
      <c r="E33" s="14">
        <v>1.0</v>
      </c>
      <c r="F33" s="14">
        <f>E33-COUNTIF('Liste appel'!$F$6:$F$476,A33)</f>
        <v>1</v>
      </c>
      <c r="G33" s="14"/>
      <c r="H33">
        <f>COUNTIF('Liste appel'!$K$6:$M$51,A33)</f>
        <v>0</v>
      </c>
      <c r="J33" s="14"/>
      <c r="K33" s="10"/>
      <c r="L33" s="14"/>
      <c r="M33" s="14"/>
      <c r="N33" s="14"/>
      <c r="O33" s="10"/>
    </row>
    <row r="34">
      <c r="A34" s="10">
        <v>33.0</v>
      </c>
      <c r="B34" s="21" t="s">
        <v>92</v>
      </c>
      <c r="C34" s="12">
        <v>1.1002106E7</v>
      </c>
      <c r="D34" s="12" t="s">
        <v>93</v>
      </c>
      <c r="E34" s="14">
        <v>1.0</v>
      </c>
      <c r="F34" s="14">
        <f>E34-COUNTIF('Liste appel'!$F$6:$F$476,A34)</f>
        <v>1</v>
      </c>
      <c r="G34" s="14"/>
      <c r="H34">
        <f>COUNTIF('Liste appel'!$K$6:$M$51,A34)</f>
        <v>0</v>
      </c>
      <c r="J34" s="14"/>
      <c r="K34" s="10"/>
      <c r="L34" s="14"/>
      <c r="M34" s="14"/>
      <c r="N34" s="14"/>
      <c r="O34" s="10"/>
    </row>
    <row r="35">
      <c r="A35" s="10">
        <v>34.0</v>
      </c>
      <c r="B35" s="21" t="s">
        <v>94</v>
      </c>
      <c r="C35" s="12">
        <v>1.1004296E7</v>
      </c>
      <c r="D35" s="12" t="s">
        <v>95</v>
      </c>
      <c r="E35" s="14">
        <v>1.0</v>
      </c>
      <c r="F35" s="14">
        <f>E35-COUNTIF('Liste appel'!$F$6:$F$476,A35)</f>
        <v>1</v>
      </c>
      <c r="G35" s="14"/>
      <c r="H35">
        <f>COUNTIF('Liste appel'!$K$6:$M$51,A35)</f>
        <v>0</v>
      </c>
      <c r="J35" s="14"/>
      <c r="K35" s="10"/>
      <c r="L35" s="14"/>
      <c r="M35" s="14"/>
      <c r="N35" s="14"/>
      <c r="O35" s="10"/>
    </row>
    <row r="36">
      <c r="A36" s="10">
        <v>35.0</v>
      </c>
      <c r="B36" s="21" t="s">
        <v>96</v>
      </c>
      <c r="C36" s="12">
        <v>1.1003245E7</v>
      </c>
      <c r="D36" s="12" t="s">
        <v>97</v>
      </c>
      <c r="E36" s="14">
        <v>1.0</v>
      </c>
      <c r="F36" s="14">
        <f>E36-COUNTIF('Liste appel'!$F$6:$F$476,A36)</f>
        <v>1</v>
      </c>
      <c r="G36" s="14"/>
      <c r="H36">
        <f>COUNTIF('Liste appel'!$K$6:$M$51,A36)</f>
        <v>0</v>
      </c>
      <c r="J36" s="14"/>
      <c r="K36" s="10"/>
      <c r="L36" s="14"/>
      <c r="M36" s="14"/>
      <c r="N36" s="14"/>
      <c r="O36" s="10"/>
    </row>
    <row r="37">
      <c r="A37" s="10">
        <v>36.0</v>
      </c>
      <c r="B37" s="21" t="s">
        <v>99</v>
      </c>
      <c r="C37" s="12">
        <v>9.999991E7</v>
      </c>
      <c r="D37" s="12" t="s">
        <v>100</v>
      </c>
      <c r="E37" s="14">
        <v>1.0</v>
      </c>
      <c r="F37" s="14">
        <f>E37-COUNTIF('Liste appel'!$F$6:$F$476,A37)</f>
        <v>1</v>
      </c>
      <c r="G37" s="14"/>
      <c r="H37">
        <f>COUNTIF('Liste appel'!$K$6:$M$51,A37)</f>
        <v>0</v>
      </c>
      <c r="J37" s="14"/>
      <c r="K37" s="10"/>
      <c r="L37" s="14"/>
      <c r="M37" s="14"/>
      <c r="N37" s="14"/>
      <c r="O37" s="10"/>
    </row>
    <row r="38">
      <c r="A38" s="10">
        <v>37.0</v>
      </c>
      <c r="B38" s="11" t="s">
        <v>101</v>
      </c>
      <c r="C38" s="12">
        <v>1.1002532E7</v>
      </c>
      <c r="D38" s="12" t="s">
        <v>102</v>
      </c>
      <c r="E38" s="14">
        <v>1.0</v>
      </c>
      <c r="F38" s="14">
        <f>E38-COUNTIF('Liste appel'!$F$6:$F$476,A38)</f>
        <v>1</v>
      </c>
      <c r="G38" s="14"/>
      <c r="H38">
        <f>COUNTIF('Liste appel'!$K$6:$M$51,A38)</f>
        <v>1</v>
      </c>
      <c r="J38" s="14"/>
      <c r="K38" s="10"/>
      <c r="L38" s="14"/>
      <c r="M38" s="14"/>
      <c r="N38" s="14"/>
      <c r="O38" s="10"/>
    </row>
    <row r="39">
      <c r="A39" s="10">
        <v>38.0</v>
      </c>
      <c r="B39" s="11" t="s">
        <v>103</v>
      </c>
      <c r="C39" s="12">
        <v>1.1004297E7</v>
      </c>
      <c r="D39" s="12" t="s">
        <v>104</v>
      </c>
      <c r="E39" s="14">
        <v>1.0</v>
      </c>
      <c r="F39" s="14">
        <f>E39-COUNTIF('Liste appel'!$F$6:$F$476,A39)</f>
        <v>1</v>
      </c>
      <c r="G39" s="14"/>
      <c r="H39">
        <f>COUNTIF('Liste appel'!$K$6:$M$51,A39)</f>
        <v>1</v>
      </c>
      <c r="J39" s="14"/>
      <c r="K39" s="10"/>
      <c r="L39" s="14"/>
      <c r="M39" s="14"/>
      <c r="N39" s="14"/>
      <c r="O39" s="10"/>
    </row>
    <row r="40">
      <c r="A40" s="10">
        <v>39.0</v>
      </c>
      <c r="B40" s="11" t="s">
        <v>105</v>
      </c>
      <c r="C40" s="12">
        <v>1.1002276E7</v>
      </c>
      <c r="D40" s="12" t="s">
        <v>106</v>
      </c>
      <c r="E40" s="14">
        <v>1.0</v>
      </c>
      <c r="F40" s="14">
        <f>E40-COUNTIF('Liste appel'!$F$6:$F$476,A40)</f>
        <v>0</v>
      </c>
      <c r="G40" s="14"/>
      <c r="H40">
        <f>COUNTIF('Liste appel'!$K$6:$M$51,A40)</f>
        <v>1</v>
      </c>
      <c r="J40" s="14"/>
      <c r="K40" s="10"/>
      <c r="L40" s="14"/>
      <c r="M40" s="14"/>
      <c r="N40" s="14"/>
      <c r="O40" s="10"/>
    </row>
    <row r="41">
      <c r="A41" s="10">
        <v>40.0</v>
      </c>
      <c r="B41" s="11" t="s">
        <v>107</v>
      </c>
      <c r="C41" s="12">
        <v>1.1002386E7</v>
      </c>
      <c r="D41" s="12" t="s">
        <v>108</v>
      </c>
      <c r="E41" s="14">
        <v>1.0</v>
      </c>
      <c r="F41" s="14">
        <f>E41-COUNTIF('Liste appel'!$F$6:$F$476,A41)</f>
        <v>0</v>
      </c>
      <c r="G41" s="14"/>
      <c r="H41">
        <f>COUNTIF('Liste appel'!$K$6:$M$51,A41)</f>
        <v>1</v>
      </c>
      <c r="J41" s="14"/>
      <c r="K41" s="10"/>
      <c r="L41" s="14"/>
      <c r="M41" s="14"/>
      <c r="N41" s="14"/>
      <c r="O41" s="10"/>
    </row>
    <row r="42">
      <c r="A42" s="10">
        <v>41.0</v>
      </c>
      <c r="B42" s="11" t="s">
        <v>109</v>
      </c>
      <c r="C42" s="12">
        <v>9.9999904E7</v>
      </c>
      <c r="D42" s="12" t="s">
        <v>110</v>
      </c>
      <c r="E42" s="14">
        <v>1.0</v>
      </c>
      <c r="F42" s="14">
        <f>E42-COUNTIF('Liste appel'!$F$6:$F$476,A42)</f>
        <v>1</v>
      </c>
      <c r="G42" s="14"/>
      <c r="H42">
        <f>COUNTIF('Liste appel'!$K$6:$M$51,A42)</f>
        <v>0</v>
      </c>
      <c r="J42" s="14"/>
      <c r="K42" s="10"/>
      <c r="L42" s="14"/>
      <c r="M42" s="14"/>
      <c r="N42" s="14"/>
      <c r="O42" s="10"/>
    </row>
    <row r="43">
      <c r="A43" s="10">
        <v>42.0</v>
      </c>
      <c r="B43" s="11" t="s">
        <v>111</v>
      </c>
      <c r="C43" s="12">
        <v>1.1004298E7</v>
      </c>
      <c r="D43" s="12" t="s">
        <v>112</v>
      </c>
      <c r="E43" s="14">
        <v>1.0</v>
      </c>
      <c r="F43" s="14">
        <f>E43-COUNTIF('Liste appel'!$F$6:$F$476,A43)</f>
        <v>1</v>
      </c>
      <c r="G43" s="14"/>
      <c r="H43">
        <f>COUNTIF('Liste appel'!$K$6:$M$51,A43)</f>
        <v>0</v>
      </c>
      <c r="J43" s="14"/>
      <c r="K43" s="10"/>
      <c r="L43" s="14"/>
      <c r="M43" s="14"/>
      <c r="N43" s="14"/>
      <c r="O43" s="10"/>
    </row>
    <row r="44">
      <c r="A44" s="10">
        <v>43.0</v>
      </c>
      <c r="B44" s="11" t="s">
        <v>113</v>
      </c>
      <c r="C44" s="12">
        <v>1.1003917E7</v>
      </c>
      <c r="D44" s="12" t="s">
        <v>114</v>
      </c>
      <c r="E44" s="14">
        <v>1.0</v>
      </c>
      <c r="F44" s="14">
        <f>E44-COUNTIF('Liste appel'!$F$6:$F$476,A44)</f>
        <v>1</v>
      </c>
      <c r="G44" s="14"/>
      <c r="H44">
        <f>COUNTIF('Liste appel'!$K$6:$M$51,A44)</f>
        <v>0</v>
      </c>
      <c r="J44" s="14"/>
      <c r="K44" s="10"/>
      <c r="L44" s="14"/>
      <c r="M44" s="14"/>
      <c r="N44" s="14"/>
      <c r="O44" s="10"/>
    </row>
    <row r="45">
      <c r="A45" s="10">
        <v>44.0</v>
      </c>
      <c r="B45" s="11" t="s">
        <v>115</v>
      </c>
      <c r="C45" s="12">
        <v>1.1001377E7</v>
      </c>
      <c r="D45" s="12" t="s">
        <v>116</v>
      </c>
      <c r="E45" s="14">
        <v>1.0</v>
      </c>
      <c r="F45" s="14">
        <f>E45-COUNTIF('Liste appel'!$F$6:$F$476,A45)</f>
        <v>1</v>
      </c>
      <c r="G45" s="14"/>
      <c r="H45">
        <f>COUNTIF('Liste appel'!$K$6:$M$51,A45)</f>
        <v>0</v>
      </c>
      <c r="J45" s="14"/>
      <c r="K45" s="10"/>
      <c r="L45" s="14"/>
      <c r="M45" s="14"/>
      <c r="N45" s="14"/>
      <c r="O45" s="10"/>
    </row>
    <row r="46">
      <c r="A46" s="10">
        <v>45.0</v>
      </c>
      <c r="B46" s="11" t="s">
        <v>118</v>
      </c>
      <c r="C46" s="12">
        <v>1.1001377E7</v>
      </c>
      <c r="D46" s="12" t="s">
        <v>116</v>
      </c>
      <c r="E46" s="14">
        <v>1.0</v>
      </c>
      <c r="F46" s="14">
        <f>E46-COUNTIF('Liste appel'!$F$6:$F$476,A46)</f>
        <v>1</v>
      </c>
      <c r="G46" s="14"/>
      <c r="H46">
        <f>COUNTIF('Liste appel'!$K$6:$M$51,A46)</f>
        <v>0</v>
      </c>
      <c r="J46" s="14"/>
      <c r="K46" s="10"/>
      <c r="L46" s="14"/>
      <c r="M46" s="14"/>
      <c r="N46" s="14"/>
      <c r="O46" s="10"/>
    </row>
    <row r="47">
      <c r="A47" s="10">
        <v>46.0</v>
      </c>
      <c r="B47" s="21" t="s">
        <v>119</v>
      </c>
      <c r="C47" s="12">
        <v>1.1001377E7</v>
      </c>
      <c r="D47" s="12" t="s">
        <v>116</v>
      </c>
      <c r="E47" s="14">
        <v>1.0</v>
      </c>
      <c r="F47" s="14">
        <f>E47-COUNTIF('Liste appel'!$F$6:$F$476,A47)</f>
        <v>1</v>
      </c>
      <c r="G47" s="14"/>
      <c r="H47">
        <f>COUNTIF('Liste appel'!$K$6:$M$51,A47)</f>
        <v>0</v>
      </c>
      <c r="J47" s="14"/>
      <c r="K47" s="10"/>
      <c r="L47" s="14"/>
      <c r="M47" s="14"/>
      <c r="N47" s="14"/>
      <c r="O47" s="10"/>
    </row>
    <row r="48">
      <c r="A48" s="10">
        <v>47.0</v>
      </c>
      <c r="B48" s="11" t="s">
        <v>120</v>
      </c>
      <c r="C48" s="12">
        <v>1.1001377E7</v>
      </c>
      <c r="D48" s="12" t="s">
        <v>116</v>
      </c>
      <c r="E48" s="14">
        <v>1.0</v>
      </c>
      <c r="F48" s="14">
        <f>E48-COUNTIF('Liste appel'!$F$6:$F$476,A48)</f>
        <v>0</v>
      </c>
      <c r="G48" s="14"/>
      <c r="H48">
        <f>COUNTIF('Liste appel'!$K$6:$M$51,A48)</f>
        <v>1</v>
      </c>
      <c r="J48" s="14"/>
      <c r="K48" s="10"/>
      <c r="L48" s="14"/>
      <c r="M48" s="14"/>
      <c r="N48" s="14"/>
      <c r="O48" s="10"/>
    </row>
    <row r="49">
      <c r="A49" s="10">
        <v>48.0</v>
      </c>
      <c r="B49" s="11" t="s">
        <v>121</v>
      </c>
      <c r="C49" s="12">
        <v>1.1001377E7</v>
      </c>
      <c r="D49" s="12" t="s">
        <v>116</v>
      </c>
      <c r="E49" s="14">
        <v>1.0</v>
      </c>
      <c r="F49" s="14">
        <f>E49-COUNTIF('Liste appel'!$F$6:$F$476,A49)</f>
        <v>1</v>
      </c>
      <c r="G49" s="14"/>
      <c r="H49">
        <f>COUNTIF('Liste appel'!$K$6:$M$51,A49)</f>
        <v>0</v>
      </c>
      <c r="J49" s="14"/>
      <c r="K49" s="10"/>
      <c r="L49" s="14"/>
      <c r="M49" s="14"/>
      <c r="N49" s="14"/>
      <c r="O49" s="10"/>
    </row>
    <row r="50">
      <c r="A50" s="10">
        <v>50.0</v>
      </c>
      <c r="B50" s="11" t="s">
        <v>122</v>
      </c>
      <c r="C50" s="12">
        <v>1.1001377E7</v>
      </c>
      <c r="D50" s="12" t="s">
        <v>116</v>
      </c>
      <c r="E50" s="14">
        <v>1.0</v>
      </c>
      <c r="F50" s="14">
        <f>E50-COUNTIF('Liste appel'!$F$6:$F$476,A50)</f>
        <v>1</v>
      </c>
      <c r="G50" s="14"/>
      <c r="H50">
        <f>COUNTIF('Liste appel'!$K$6:$M$51,A50)</f>
        <v>0</v>
      </c>
      <c r="J50" s="14"/>
      <c r="K50" s="10"/>
      <c r="L50" s="14"/>
      <c r="M50" s="14"/>
      <c r="N50" s="14"/>
      <c r="O50" s="10"/>
    </row>
    <row r="51">
      <c r="A51" s="10">
        <v>51.0</v>
      </c>
      <c r="B51" s="14" t="s">
        <v>124</v>
      </c>
      <c r="C51" s="35">
        <v>1.1001346E7</v>
      </c>
      <c r="D51" s="35" t="s">
        <v>125</v>
      </c>
      <c r="E51" s="14">
        <v>1.0</v>
      </c>
      <c r="F51" s="14">
        <f>E51-COUNTIF('Liste appel'!$F$6:$F$476,A51)</f>
        <v>1</v>
      </c>
      <c r="G51" s="14"/>
      <c r="J51" s="14"/>
      <c r="K51" s="10"/>
      <c r="L51" s="14"/>
      <c r="M51" s="14"/>
      <c r="N51" s="14"/>
      <c r="O51" s="10"/>
    </row>
    <row r="52">
      <c r="A52" s="10">
        <v>52.0</v>
      </c>
      <c r="B52" s="11" t="s">
        <v>126</v>
      </c>
      <c r="C52" s="12">
        <v>1.1001346E7</v>
      </c>
      <c r="D52" s="12" t="s">
        <v>125</v>
      </c>
      <c r="E52" s="14">
        <v>1.0</v>
      </c>
      <c r="F52" s="14">
        <f>E52-COUNTIF('Liste appel'!$F$6:$F$476,A52)</f>
        <v>1</v>
      </c>
      <c r="G52" s="14"/>
      <c r="H52">
        <f>COUNTIF('Liste appel'!$K$6:$M$51,A52)</f>
        <v>0</v>
      </c>
      <c r="J52" s="14"/>
      <c r="K52" s="10"/>
      <c r="L52" s="14"/>
      <c r="M52" s="14"/>
      <c r="N52" s="14"/>
      <c r="O52" s="10"/>
    </row>
    <row r="53">
      <c r="A53" s="10">
        <v>53.0</v>
      </c>
      <c r="B53" s="11" t="s">
        <v>127</v>
      </c>
      <c r="C53" s="12">
        <v>1.1001346E7</v>
      </c>
      <c r="D53" s="12" t="s">
        <v>125</v>
      </c>
      <c r="E53" s="14">
        <v>1.0</v>
      </c>
      <c r="F53" s="14">
        <f>E53-COUNTIF('Liste appel'!$F$6:$F$476,A53)</f>
        <v>0</v>
      </c>
      <c r="G53" s="14"/>
      <c r="H53">
        <f>COUNTIF('Liste appel'!$K$6:$M$51,A53)</f>
        <v>1</v>
      </c>
      <c r="J53" s="14"/>
      <c r="K53" s="10"/>
      <c r="L53" s="14"/>
      <c r="M53" s="14"/>
      <c r="N53" s="14"/>
      <c r="O53" s="10"/>
    </row>
    <row r="54">
      <c r="A54" s="10">
        <v>56.0</v>
      </c>
      <c r="B54" s="11" t="s">
        <v>128</v>
      </c>
      <c r="C54" s="12">
        <v>1.1001346E7</v>
      </c>
      <c r="D54" s="12" t="s">
        <v>125</v>
      </c>
      <c r="E54" s="14">
        <v>1.0</v>
      </c>
      <c r="F54" s="14">
        <f>E54-COUNTIF('Liste appel'!$F$6:$F$476,A54)</f>
        <v>0</v>
      </c>
      <c r="G54" s="14"/>
      <c r="H54">
        <f>COUNTIF('Liste appel'!$K$6:$M$51,A54)</f>
        <v>2</v>
      </c>
      <c r="J54" s="14"/>
      <c r="K54" s="10"/>
      <c r="L54" s="14"/>
      <c r="M54" s="14"/>
      <c r="N54" s="14"/>
      <c r="O54" s="10"/>
    </row>
    <row r="55">
      <c r="A55" s="10">
        <v>57.0</v>
      </c>
      <c r="B55" s="11" t="s">
        <v>129</v>
      </c>
      <c r="C55" s="12">
        <v>1.1001346E7</v>
      </c>
      <c r="D55" s="12" t="s">
        <v>125</v>
      </c>
      <c r="E55" s="14">
        <v>1.0</v>
      </c>
      <c r="F55" s="14">
        <f>E55-COUNTIF('Liste appel'!$F$6:$F$476,A55)</f>
        <v>0</v>
      </c>
      <c r="G55" s="14"/>
      <c r="H55">
        <f>COUNTIF('Liste appel'!$K$6:$M$51,A55)</f>
        <v>2</v>
      </c>
      <c r="J55" s="14"/>
      <c r="K55" s="10"/>
      <c r="L55" s="14"/>
      <c r="M55" s="14"/>
      <c r="N55" s="14"/>
      <c r="O55" s="10"/>
    </row>
    <row r="56">
      <c r="A56" s="10">
        <v>58.0</v>
      </c>
      <c r="B56" s="11" t="s">
        <v>131</v>
      </c>
      <c r="C56" s="12">
        <v>1.1001346E7</v>
      </c>
      <c r="D56" s="12" t="s">
        <v>125</v>
      </c>
      <c r="E56" s="14">
        <v>1.0</v>
      </c>
      <c r="F56" s="14">
        <f>E56-COUNTIF('Liste appel'!$F$6:$F$476,A56)</f>
        <v>1</v>
      </c>
      <c r="G56" s="14"/>
      <c r="H56">
        <f>COUNTIF('Liste appel'!$K$6:$M$51,A56)</f>
        <v>0</v>
      </c>
      <c r="J56" s="14"/>
      <c r="K56" s="10"/>
      <c r="L56" s="14"/>
      <c r="M56" s="14"/>
      <c r="N56" s="14"/>
      <c r="O56" s="10"/>
    </row>
    <row r="57">
      <c r="A57" s="10">
        <v>59.0</v>
      </c>
      <c r="B57" s="11" t="s">
        <v>132</v>
      </c>
      <c r="C57" s="12">
        <v>1.1001346E7</v>
      </c>
      <c r="D57" s="12" t="s">
        <v>125</v>
      </c>
      <c r="E57" s="14">
        <v>1.0</v>
      </c>
      <c r="F57" s="14">
        <f>E57-COUNTIF('Liste appel'!$F$6:$F$476,A57)</f>
        <v>0</v>
      </c>
      <c r="G57" s="14"/>
      <c r="H57">
        <f>COUNTIF('Liste appel'!$K$6:$M$51,A57)</f>
        <v>1</v>
      </c>
      <c r="J57" s="14"/>
      <c r="K57" s="10"/>
      <c r="L57" s="14"/>
      <c r="M57" s="14"/>
      <c r="N57" s="14"/>
      <c r="O57" s="10"/>
    </row>
    <row r="58">
      <c r="A58" s="10">
        <v>60.0</v>
      </c>
      <c r="B58" s="11" t="s">
        <v>133</v>
      </c>
      <c r="C58" s="12">
        <v>1.1001346E7</v>
      </c>
      <c r="D58" s="12" t="s">
        <v>125</v>
      </c>
      <c r="E58" s="14">
        <v>1.0</v>
      </c>
      <c r="F58" s="14">
        <f>E58-COUNTIF('Liste appel'!$F$6:$F$476,A58)</f>
        <v>0</v>
      </c>
      <c r="G58" s="14"/>
      <c r="H58">
        <f>COUNTIF('Liste appel'!$K$6:$M$51,A58)</f>
        <v>2</v>
      </c>
      <c r="J58" s="14"/>
      <c r="K58" s="10"/>
      <c r="L58" s="14"/>
      <c r="M58" s="14"/>
      <c r="N58" s="14"/>
      <c r="O58" s="10"/>
    </row>
    <row r="59">
      <c r="A59" s="10">
        <v>61.0</v>
      </c>
      <c r="B59" s="11" t="s">
        <v>134</v>
      </c>
      <c r="C59" s="12">
        <v>1.1001347E7</v>
      </c>
      <c r="D59" s="12" t="s">
        <v>135</v>
      </c>
      <c r="E59" s="14">
        <v>1.0</v>
      </c>
      <c r="F59" s="14">
        <f>E59-COUNTIF('Liste appel'!$F$6:$F$476,A59)</f>
        <v>0</v>
      </c>
      <c r="G59" s="14">
        <v>1.0</v>
      </c>
      <c r="H59">
        <f>COUNTIF('Liste appel'!$K$6:$M$51,A59)</f>
        <v>3</v>
      </c>
      <c r="J59" s="14"/>
      <c r="K59" s="10"/>
      <c r="L59" s="14"/>
      <c r="M59" s="14"/>
      <c r="N59" s="14"/>
      <c r="O59" s="10"/>
    </row>
    <row r="60">
      <c r="A60" s="10">
        <v>62.0</v>
      </c>
      <c r="B60" s="11" t="s">
        <v>136</v>
      </c>
      <c r="C60" s="12">
        <v>1.1000607E7</v>
      </c>
      <c r="D60" s="12" t="s">
        <v>137</v>
      </c>
      <c r="E60" s="14">
        <v>2.0</v>
      </c>
      <c r="F60" s="14">
        <f>E60-COUNTIF('Liste appel'!$F$6:$F$476,A60)</f>
        <v>1</v>
      </c>
      <c r="G60" s="14"/>
      <c r="H60">
        <f>COUNTIF('Liste appel'!$K$6:$M$51,A60)</f>
        <v>1</v>
      </c>
      <c r="J60" s="14"/>
      <c r="K60" s="10"/>
      <c r="L60" s="14"/>
      <c r="M60" s="14"/>
      <c r="N60" s="14"/>
      <c r="O60" s="10"/>
    </row>
    <row r="61">
      <c r="A61" s="10">
        <v>63.0</v>
      </c>
      <c r="B61" s="11" t="s">
        <v>138</v>
      </c>
      <c r="C61" s="12">
        <v>9.9999905E7</v>
      </c>
      <c r="D61" s="12" t="s">
        <v>139</v>
      </c>
      <c r="E61" s="14">
        <v>1.0</v>
      </c>
      <c r="F61" s="14">
        <f>E61-COUNTIF('Liste appel'!$F$6:$F$476,A61)</f>
        <v>1</v>
      </c>
      <c r="G61" s="14"/>
      <c r="H61">
        <f>COUNTIF('Liste appel'!$K$6:$M$51,A61)</f>
        <v>0</v>
      </c>
      <c r="J61" s="14"/>
      <c r="K61" s="10"/>
      <c r="L61" s="14"/>
      <c r="M61" s="14"/>
      <c r="N61" s="14"/>
      <c r="O61" s="10"/>
    </row>
    <row r="62">
      <c r="A62" s="10">
        <v>64.0</v>
      </c>
      <c r="B62" s="21" t="s">
        <v>140</v>
      </c>
      <c r="C62" s="12">
        <v>1.1004233E7</v>
      </c>
      <c r="D62" s="12" t="s">
        <v>141</v>
      </c>
      <c r="E62" s="14">
        <v>0.0</v>
      </c>
      <c r="F62" s="14">
        <f>E62-COUNTIF('Liste appel'!$F$6:$F$476,A62)</f>
        <v>0</v>
      </c>
      <c r="G62" s="14"/>
      <c r="H62">
        <f>COUNTIF('Liste appel'!$K$6:$M$51,A62)</f>
        <v>0</v>
      </c>
      <c r="J62" s="14"/>
      <c r="K62" s="10"/>
      <c r="L62" s="14"/>
      <c r="M62" s="14"/>
      <c r="N62" s="14"/>
      <c r="O62" s="10"/>
    </row>
    <row r="63">
      <c r="A63" s="10">
        <v>65.0</v>
      </c>
      <c r="B63" s="11" t="s">
        <v>143</v>
      </c>
      <c r="C63" s="12">
        <v>1.1004233E7</v>
      </c>
      <c r="D63" s="12" t="s">
        <v>141</v>
      </c>
      <c r="E63" s="14">
        <v>0.0</v>
      </c>
      <c r="F63" s="14">
        <f>E63-COUNTIF('Liste appel'!$F$6:$F$476,A63)</f>
        <v>0</v>
      </c>
      <c r="G63" s="14"/>
      <c r="H63">
        <f>COUNTIF('Liste appel'!$K$6:$M$51,A63)</f>
        <v>0</v>
      </c>
      <c r="J63" s="14"/>
      <c r="K63" s="10"/>
      <c r="L63" s="14"/>
      <c r="M63" s="14"/>
      <c r="N63" s="14"/>
      <c r="O63" s="10"/>
    </row>
    <row r="64">
      <c r="A64" s="10">
        <v>67.0</v>
      </c>
      <c r="B64" s="11" t="s">
        <v>144</v>
      </c>
      <c r="C64" s="12">
        <v>1.1004233E7</v>
      </c>
      <c r="D64" s="12" t="s">
        <v>141</v>
      </c>
      <c r="E64" s="14">
        <v>0.0</v>
      </c>
      <c r="F64" s="14">
        <f>E64-COUNTIF('Liste appel'!$F$6:$F$476,A64)</f>
        <v>0</v>
      </c>
      <c r="G64" s="14"/>
      <c r="H64">
        <f>COUNTIF('Liste appel'!$K$6:$M$51,A64)</f>
        <v>0</v>
      </c>
      <c r="J64" s="14"/>
      <c r="K64" s="10"/>
      <c r="L64" s="14"/>
      <c r="M64" s="14"/>
      <c r="N64" s="14"/>
      <c r="O64" s="10"/>
    </row>
    <row r="65">
      <c r="A65" s="10">
        <v>68.0</v>
      </c>
      <c r="B65" s="11" t="s">
        <v>145</v>
      </c>
      <c r="C65" s="12">
        <v>1.1004233E7</v>
      </c>
      <c r="D65" s="12" t="s">
        <v>141</v>
      </c>
      <c r="E65" s="14">
        <v>0.0</v>
      </c>
      <c r="F65" s="14">
        <f>E65-COUNTIF('Liste appel'!$F$6:$F$476,A65)</f>
        <v>0</v>
      </c>
      <c r="G65" s="14"/>
      <c r="H65">
        <f>COUNTIF('Liste appel'!$K$6:$M$51,A65)</f>
        <v>1</v>
      </c>
      <c r="J65" s="14"/>
      <c r="K65" s="10"/>
      <c r="L65" s="14"/>
      <c r="M65" s="14"/>
      <c r="N65" s="14"/>
      <c r="O65" s="10"/>
    </row>
    <row r="66">
      <c r="A66" s="10">
        <v>71.0</v>
      </c>
      <c r="B66" s="21" t="s">
        <v>146</v>
      </c>
      <c r="C66" s="12">
        <v>1.1004233E7</v>
      </c>
      <c r="D66" s="12" t="s">
        <v>141</v>
      </c>
      <c r="E66" s="14">
        <v>2.0</v>
      </c>
      <c r="F66" s="14">
        <f>E66-COUNTIF('Liste appel'!$F$6:$F$476,A66)</f>
        <v>0</v>
      </c>
      <c r="G66" s="14"/>
      <c r="H66">
        <f>COUNTIF('Liste appel'!$K$6:$M$51,A66)</f>
        <v>2</v>
      </c>
      <c r="J66" s="14"/>
      <c r="K66" s="10"/>
      <c r="L66" s="14"/>
      <c r="M66" s="14"/>
      <c r="N66" s="14"/>
      <c r="O66" s="10"/>
    </row>
    <row r="67">
      <c r="A67" s="10">
        <v>72.0</v>
      </c>
      <c r="B67" s="11" t="s">
        <v>147</v>
      </c>
      <c r="C67" s="12">
        <v>1.1004233E7</v>
      </c>
      <c r="D67" s="12" t="s">
        <v>141</v>
      </c>
      <c r="E67" s="14">
        <v>1.0</v>
      </c>
      <c r="F67" s="14">
        <f>E67-COUNTIF('Liste appel'!$F$6:$F$476,A67)</f>
        <v>0</v>
      </c>
      <c r="G67" s="14"/>
      <c r="H67">
        <f>COUNTIF('Liste appel'!$K$6:$M$51,A67)</f>
        <v>1</v>
      </c>
      <c r="J67" s="14"/>
      <c r="K67" s="10"/>
      <c r="L67" s="14"/>
      <c r="M67" s="14"/>
      <c r="N67" s="14"/>
      <c r="O67" s="10"/>
    </row>
    <row r="68">
      <c r="A68" s="10">
        <v>73.0</v>
      </c>
      <c r="B68" s="11" t="s">
        <v>149</v>
      </c>
      <c r="C68" s="12">
        <v>9.9999912E7</v>
      </c>
      <c r="D68" s="12" t="s">
        <v>150</v>
      </c>
      <c r="E68" s="14">
        <v>1.0</v>
      </c>
      <c r="F68" s="14">
        <f>E68-COUNTIF('Liste appel'!$F$6:$F$476,A68)</f>
        <v>0</v>
      </c>
      <c r="G68" s="14"/>
      <c r="H68">
        <f>COUNTIF('Liste appel'!$K$6:$M$51,A68)</f>
        <v>2</v>
      </c>
      <c r="J68" s="14"/>
      <c r="K68" s="10"/>
      <c r="L68" s="14"/>
      <c r="M68" s="14"/>
      <c r="N68" s="14"/>
      <c r="O68" s="10"/>
    </row>
    <row r="69">
      <c r="A69" s="10">
        <v>75.0</v>
      </c>
      <c r="B69" s="11" t="s">
        <v>151</v>
      </c>
      <c r="C69" s="12">
        <v>1.1004302E7</v>
      </c>
      <c r="D69" s="12" t="s">
        <v>152</v>
      </c>
      <c r="E69" s="14">
        <v>1.0</v>
      </c>
      <c r="F69" s="14">
        <f>E69-COUNTIF('Liste appel'!$F$6:$F$476,A69)</f>
        <v>1</v>
      </c>
      <c r="G69" s="14"/>
      <c r="H69">
        <f>COUNTIF('Liste appel'!$K$6:$M$51,A69)</f>
        <v>0</v>
      </c>
      <c r="J69" s="14"/>
      <c r="K69" s="10"/>
      <c r="L69" s="14"/>
      <c r="M69" s="14"/>
      <c r="N69" s="14"/>
      <c r="O69" s="10"/>
    </row>
    <row r="70">
      <c r="A70" s="10">
        <v>76.0</v>
      </c>
      <c r="B70" s="11" t="s">
        <v>153</v>
      </c>
      <c r="C70" s="12">
        <v>1.1002613E7</v>
      </c>
      <c r="D70" s="12" t="s">
        <v>154</v>
      </c>
      <c r="E70" s="14">
        <v>1.0</v>
      </c>
      <c r="F70" s="14">
        <f>E70-COUNTIF('Liste appel'!$F$6:$F$476,A70)</f>
        <v>1</v>
      </c>
      <c r="G70" s="14"/>
      <c r="H70">
        <f>COUNTIF('Liste appel'!$K$6:$M$51,A70)</f>
        <v>0</v>
      </c>
      <c r="J70" s="14"/>
      <c r="K70" s="10"/>
      <c r="L70" s="14"/>
      <c r="M70" s="14"/>
      <c r="N70" s="14"/>
      <c r="O70" s="10"/>
    </row>
    <row r="71">
      <c r="A71" s="10">
        <v>77.0</v>
      </c>
      <c r="B71" s="11" t="s">
        <v>155</v>
      </c>
      <c r="C71" s="12">
        <v>1.1002614E7</v>
      </c>
      <c r="D71" s="12" t="s">
        <v>156</v>
      </c>
      <c r="E71" s="14">
        <v>1.0</v>
      </c>
      <c r="F71" s="14">
        <f>E71-COUNTIF('Liste appel'!$F$6:$F$476,A71)</f>
        <v>1</v>
      </c>
      <c r="G71" s="14"/>
      <c r="H71">
        <f>COUNTIF('Liste appel'!$K$6:$M$51,A71)</f>
        <v>0</v>
      </c>
      <c r="J71" s="14"/>
      <c r="K71" s="10"/>
      <c r="L71" s="14"/>
      <c r="M71" s="14"/>
      <c r="N71" s="14"/>
      <c r="O71" s="10"/>
    </row>
    <row r="72">
      <c r="A72" s="10">
        <v>78.0</v>
      </c>
      <c r="B72" s="11" t="s">
        <v>157</v>
      </c>
      <c r="C72" s="12">
        <v>1.1000832E7</v>
      </c>
      <c r="D72" s="12" t="s">
        <v>158</v>
      </c>
      <c r="E72" s="14">
        <v>1.0</v>
      </c>
      <c r="F72" s="14">
        <f>E72-COUNTIF('Liste appel'!$F$6:$F$476,A72)</f>
        <v>1</v>
      </c>
      <c r="G72" s="14"/>
      <c r="H72">
        <f>COUNTIF('Liste appel'!$K$6:$M$51,A72)</f>
        <v>0</v>
      </c>
      <c r="J72" s="14"/>
      <c r="K72" s="10"/>
      <c r="L72" s="14"/>
      <c r="M72" s="14"/>
      <c r="N72" s="14"/>
      <c r="O72" s="10"/>
    </row>
    <row r="73">
      <c r="A73" s="10">
        <v>79.0</v>
      </c>
      <c r="B73" s="11" t="s">
        <v>159</v>
      </c>
      <c r="C73" s="12">
        <v>1.1001407E7</v>
      </c>
      <c r="D73" s="12" t="s">
        <v>160</v>
      </c>
      <c r="E73" s="14">
        <v>1.0</v>
      </c>
      <c r="F73" s="14">
        <f>E73-COUNTIF('Liste appel'!$F$6:$F$476,A73)</f>
        <v>0</v>
      </c>
      <c r="G73" s="14"/>
      <c r="H73">
        <f>COUNTIF('Liste appel'!$K$6:$M$51,A73)</f>
        <v>5</v>
      </c>
      <c r="J73" s="14"/>
      <c r="K73" s="10"/>
      <c r="L73" s="14"/>
      <c r="M73" s="14"/>
      <c r="N73" s="14"/>
      <c r="O73" s="10"/>
    </row>
    <row r="74">
      <c r="A74" s="10">
        <v>80.0</v>
      </c>
      <c r="B74" s="11" t="s">
        <v>162</v>
      </c>
      <c r="C74" s="12">
        <v>1.100213E7</v>
      </c>
      <c r="D74" s="12" t="s">
        <v>158</v>
      </c>
      <c r="E74" s="14">
        <v>1.0</v>
      </c>
      <c r="F74" s="14">
        <f>E74-COUNTIF('Liste appel'!$F$6:$F$476,A74)</f>
        <v>1</v>
      </c>
      <c r="G74" s="14"/>
      <c r="H74">
        <f>COUNTIF('Liste appel'!$K$6:$M$51,A74)</f>
        <v>1</v>
      </c>
      <c r="J74" s="14"/>
      <c r="K74" s="10"/>
      <c r="L74" s="14"/>
      <c r="M74" s="14"/>
      <c r="N74" s="14"/>
      <c r="O74" s="10"/>
    </row>
    <row r="75">
      <c r="A75" s="10">
        <v>82.0</v>
      </c>
      <c r="B75" s="11" t="s">
        <v>163</v>
      </c>
      <c r="C75" s="12">
        <v>1.1001688E7</v>
      </c>
      <c r="D75" s="12" t="s">
        <v>164</v>
      </c>
      <c r="E75" s="14">
        <v>1.0</v>
      </c>
      <c r="F75" s="14">
        <f>E75-COUNTIF('Liste appel'!$F$6:$F$476,A75)</f>
        <v>0</v>
      </c>
      <c r="G75" s="14">
        <v>1.0</v>
      </c>
      <c r="H75">
        <f>COUNTIF('Liste appel'!$K$6:$M$51,A75)</f>
        <v>3</v>
      </c>
      <c r="J75" s="14"/>
      <c r="K75" s="10"/>
      <c r="L75" s="14"/>
      <c r="M75" s="14"/>
      <c r="N75" s="14"/>
      <c r="O75" s="10"/>
    </row>
    <row r="76">
      <c r="A76" s="10">
        <v>83.0</v>
      </c>
      <c r="B76" s="11" t="s">
        <v>165</v>
      </c>
      <c r="C76" s="12">
        <v>1.1001382E7</v>
      </c>
      <c r="D76" s="12" t="s">
        <v>166</v>
      </c>
      <c r="E76" s="14">
        <v>1.0</v>
      </c>
      <c r="F76" s="14">
        <f>E76-COUNTIF('Liste appel'!$F$6:$F$476,A76)</f>
        <v>0</v>
      </c>
      <c r="G76" s="14">
        <v>1.0</v>
      </c>
      <c r="H76">
        <f>COUNTIF('Liste appel'!$K$6:$M$51,A76)</f>
        <v>1</v>
      </c>
      <c r="J76" s="14"/>
      <c r="K76" s="10"/>
      <c r="L76" s="14"/>
      <c r="M76" s="14"/>
      <c r="N76" s="14"/>
      <c r="O76" s="10"/>
    </row>
    <row r="77">
      <c r="A77" s="10">
        <v>84.0</v>
      </c>
      <c r="B77" s="11" t="s">
        <v>167</v>
      </c>
      <c r="C77" s="12">
        <v>1.1001709E7</v>
      </c>
      <c r="D77" s="12" t="s">
        <v>168</v>
      </c>
      <c r="E77" s="14">
        <v>1.0</v>
      </c>
      <c r="F77" s="14">
        <f>E77-COUNTIF('Liste appel'!$F$6:$F$476,A77)</f>
        <v>0</v>
      </c>
      <c r="G77" s="14"/>
      <c r="H77">
        <f>COUNTIF('Liste appel'!$K$6:$M$51,A77)</f>
        <v>2</v>
      </c>
      <c r="J77" s="14"/>
      <c r="K77" s="10"/>
      <c r="L77" s="14"/>
      <c r="M77" s="14"/>
      <c r="N77" s="14"/>
      <c r="O77" s="10"/>
    </row>
    <row r="78">
      <c r="A78" s="10">
        <v>85.0</v>
      </c>
      <c r="B78" s="11" t="s">
        <v>169</v>
      </c>
      <c r="C78" s="12">
        <v>1.1001632E7</v>
      </c>
      <c r="D78" s="12" t="s">
        <v>170</v>
      </c>
      <c r="E78" s="14">
        <v>1.0</v>
      </c>
      <c r="F78" s="14">
        <f>E78-COUNTIF('Liste appel'!$F$6:$F$476,A78)</f>
        <v>1</v>
      </c>
      <c r="G78" s="14"/>
      <c r="H78">
        <f>COUNTIF('Liste appel'!$K$6:$M$51,A78)</f>
        <v>0</v>
      </c>
      <c r="J78" s="14"/>
      <c r="K78" s="10"/>
      <c r="L78" s="14"/>
      <c r="M78" s="14"/>
      <c r="N78" s="14"/>
      <c r="O78" s="10"/>
    </row>
    <row r="79">
      <c r="A79" s="10">
        <v>86.0</v>
      </c>
      <c r="B79" s="11" t="s">
        <v>172</v>
      </c>
      <c r="C79" s="12">
        <v>1.10019E7</v>
      </c>
      <c r="D79" s="12" t="s">
        <v>173</v>
      </c>
      <c r="E79" s="14">
        <v>1.0</v>
      </c>
      <c r="F79" s="14">
        <f>E79-COUNTIF('Liste appel'!$F$6:$F$476,A79)</f>
        <v>1</v>
      </c>
      <c r="G79" s="14"/>
      <c r="H79">
        <f>COUNTIF('Liste appel'!$K$6:$M$51,A79)</f>
        <v>0</v>
      </c>
      <c r="J79" s="14"/>
      <c r="K79" s="10"/>
      <c r="L79" s="14"/>
      <c r="M79" s="14"/>
      <c r="N79" s="14"/>
      <c r="O79" s="10"/>
    </row>
    <row r="80">
      <c r="A80" s="10">
        <v>87.0</v>
      </c>
      <c r="B80" s="11" t="s">
        <v>174</v>
      </c>
      <c r="C80" s="12">
        <v>1.1001865E7</v>
      </c>
      <c r="D80" s="12" t="s">
        <v>175</v>
      </c>
      <c r="E80" s="14">
        <v>1.0</v>
      </c>
      <c r="F80" s="14">
        <f>E80-COUNTIF('Liste appel'!$F$6:$F$476,A80)</f>
        <v>1</v>
      </c>
      <c r="G80" s="14"/>
      <c r="H80">
        <f>COUNTIF('Liste appel'!$K$6:$M$51,A80)</f>
        <v>0</v>
      </c>
      <c r="J80" s="14"/>
      <c r="K80" s="10"/>
      <c r="L80" s="14"/>
      <c r="M80" s="14"/>
      <c r="N80" s="14"/>
      <c r="O80" s="10"/>
    </row>
    <row r="81">
      <c r="A81" s="10">
        <v>88.0</v>
      </c>
      <c r="B81" s="21" t="s">
        <v>176</v>
      </c>
      <c r="C81" s="12">
        <v>1.1001412E7</v>
      </c>
      <c r="D81" s="12" t="s">
        <v>177</v>
      </c>
      <c r="E81" s="14">
        <v>1.0</v>
      </c>
      <c r="F81" s="14">
        <f>E81-COUNTIF('Liste appel'!$F$6:$F$476,A81)</f>
        <v>1</v>
      </c>
      <c r="G81" s="14"/>
      <c r="H81">
        <f>COUNTIF('Liste appel'!$K$6:$M$51,A81)</f>
        <v>0</v>
      </c>
      <c r="J81" s="14"/>
      <c r="K81" s="10"/>
      <c r="L81" s="14"/>
      <c r="M81" s="14"/>
      <c r="N81" s="14"/>
      <c r="O81" s="10"/>
    </row>
    <row r="82">
      <c r="A82" s="10">
        <v>89.0</v>
      </c>
      <c r="B82" s="11" t="s">
        <v>178</v>
      </c>
      <c r="C82" s="12">
        <v>1.1002535E7</v>
      </c>
      <c r="D82" s="12" t="s">
        <v>179</v>
      </c>
      <c r="E82" s="14">
        <v>1.0</v>
      </c>
      <c r="F82" s="14">
        <f>E82-COUNTIF('Liste appel'!$F$6:$F$476,A82)</f>
        <v>1</v>
      </c>
      <c r="G82" s="14"/>
      <c r="H82">
        <f>COUNTIF('Liste appel'!$K$6:$M$51,A82)</f>
        <v>1</v>
      </c>
      <c r="J82" s="14"/>
      <c r="K82" s="10"/>
      <c r="L82" s="14"/>
      <c r="M82" s="14"/>
      <c r="N82" s="14"/>
      <c r="O82" s="10"/>
    </row>
    <row r="83">
      <c r="A83" s="10">
        <v>90.0</v>
      </c>
      <c r="B83" s="11" t="s">
        <v>180</v>
      </c>
      <c r="C83" s="12">
        <v>1.1002511E7</v>
      </c>
      <c r="D83" s="12" t="s">
        <v>181</v>
      </c>
      <c r="E83" s="14">
        <v>1.0</v>
      </c>
      <c r="F83" s="14">
        <f>E83-COUNTIF('Liste appel'!$F$6:$F$476,A83)</f>
        <v>0</v>
      </c>
      <c r="G83" s="14"/>
      <c r="H83">
        <f>COUNTIF('Liste appel'!$K$6:$M$51,A83)</f>
        <v>1</v>
      </c>
      <c r="J83" s="14"/>
      <c r="K83" s="10"/>
      <c r="L83" s="14"/>
      <c r="M83" s="14"/>
      <c r="N83" s="14"/>
      <c r="O83" s="10"/>
    </row>
    <row r="84">
      <c r="A84" s="10">
        <v>91.0</v>
      </c>
      <c r="B84" s="11" t="s">
        <v>182</v>
      </c>
      <c r="C84" s="12">
        <v>1.1002513E7</v>
      </c>
      <c r="D84" s="12" t="s">
        <v>183</v>
      </c>
      <c r="E84" s="14">
        <v>1.0</v>
      </c>
      <c r="F84" s="14">
        <f>E84-COUNTIF('Liste appel'!$F$6:$F$476,A84)</f>
        <v>0</v>
      </c>
      <c r="G84" s="14"/>
      <c r="H84">
        <f>COUNTIF('Liste appel'!$K$6:$M$51,A84)</f>
        <v>1</v>
      </c>
      <c r="J84" s="14"/>
      <c r="K84" s="10"/>
      <c r="L84" s="14"/>
      <c r="M84" s="14"/>
      <c r="N84" s="14"/>
      <c r="O84" s="10"/>
    </row>
    <row r="85">
      <c r="A85" s="10">
        <v>92.0</v>
      </c>
      <c r="B85" s="11" t="s">
        <v>185</v>
      </c>
      <c r="C85" s="12">
        <v>1.1002633E7</v>
      </c>
      <c r="D85" s="12" t="s">
        <v>186</v>
      </c>
      <c r="E85" s="14">
        <v>1.0</v>
      </c>
      <c r="F85" s="14">
        <f>E85-COUNTIF('Liste appel'!$F$6:$F$476,A85)</f>
        <v>1</v>
      </c>
      <c r="G85" s="14">
        <v>1.0</v>
      </c>
      <c r="H85">
        <f>COUNTIF('Liste appel'!$K$6:$M$51,A85)</f>
        <v>2</v>
      </c>
      <c r="J85" s="14"/>
      <c r="K85" s="10"/>
      <c r="L85" s="14"/>
      <c r="M85" s="14"/>
      <c r="N85" s="14"/>
      <c r="O85" s="10"/>
    </row>
    <row r="86">
      <c r="A86" s="10">
        <v>93.0</v>
      </c>
      <c r="B86" s="11" t="s">
        <v>187</v>
      </c>
      <c r="C86" s="12">
        <v>1.1002136E7</v>
      </c>
      <c r="D86" s="12" t="s">
        <v>188</v>
      </c>
      <c r="E86" s="14">
        <v>1.0</v>
      </c>
      <c r="F86" s="14">
        <f>E86-COUNTIF('Liste appel'!$F$6:$F$476,A86)</f>
        <v>0</v>
      </c>
      <c r="G86" s="14"/>
      <c r="H86">
        <f>COUNTIF('Liste appel'!$K$6:$M$51,A86)</f>
        <v>1</v>
      </c>
      <c r="J86" s="14"/>
      <c r="K86" s="10"/>
      <c r="L86" s="14"/>
      <c r="M86" s="14"/>
      <c r="N86" s="14"/>
      <c r="O86" s="10"/>
    </row>
    <row r="87">
      <c r="A87" s="10">
        <v>94.0</v>
      </c>
      <c r="B87" s="11" t="s">
        <v>189</v>
      </c>
      <c r="C87" s="12">
        <v>1.1002874E7</v>
      </c>
      <c r="D87" s="12" t="s">
        <v>190</v>
      </c>
      <c r="E87" s="14">
        <v>1.0</v>
      </c>
      <c r="F87" s="14">
        <f>E87-COUNTIF('Liste appel'!$F$6:$F$476,A87)</f>
        <v>1</v>
      </c>
      <c r="G87" s="14"/>
      <c r="H87">
        <f>COUNTIF('Liste appel'!$K$6:$M$51,A87)</f>
        <v>1</v>
      </c>
      <c r="J87" s="14"/>
      <c r="K87" s="10"/>
      <c r="L87" s="14"/>
      <c r="M87" s="14"/>
      <c r="N87" s="14"/>
      <c r="O87" s="10"/>
    </row>
    <row r="88">
      <c r="A88" s="10">
        <v>95.0</v>
      </c>
      <c r="B88" s="21" t="s">
        <v>192</v>
      </c>
      <c r="C88" s="12">
        <v>9.9999906E7</v>
      </c>
      <c r="D88" s="12" t="s">
        <v>193</v>
      </c>
      <c r="E88" s="14">
        <v>1.0</v>
      </c>
      <c r="F88" s="14">
        <f>E88-COUNTIF('Liste appel'!$F$6:$F$476,A88)</f>
        <v>1</v>
      </c>
      <c r="G88" s="14"/>
      <c r="H88">
        <f>COUNTIF('Liste appel'!$K$6:$M$51,A88)</f>
        <v>0</v>
      </c>
      <c r="J88" s="14"/>
      <c r="K88" s="10"/>
      <c r="L88" s="14"/>
      <c r="M88" s="14"/>
      <c r="N88" s="14"/>
      <c r="O88" s="10"/>
    </row>
    <row r="89">
      <c r="A89" s="10">
        <v>96.0</v>
      </c>
      <c r="B89" s="11" t="s">
        <v>194</v>
      </c>
      <c r="C89" s="12">
        <v>9.9999907E7</v>
      </c>
      <c r="D89" s="12" t="s">
        <v>195</v>
      </c>
      <c r="E89" s="14">
        <v>1.0</v>
      </c>
      <c r="F89" s="14">
        <f>E89-COUNTIF('Liste appel'!$F$6:$F$476,A89)</f>
        <v>1</v>
      </c>
      <c r="G89" s="14"/>
      <c r="H89">
        <f>COUNTIF('Liste appel'!$K$6:$M$51,A89)</f>
        <v>0</v>
      </c>
      <c r="J89" s="14"/>
      <c r="K89" s="10"/>
      <c r="L89" s="14"/>
      <c r="M89" s="14"/>
      <c r="N89" s="14"/>
      <c r="O89" s="10"/>
    </row>
    <row r="90">
      <c r="A90" s="10">
        <v>98.0</v>
      </c>
      <c r="B90" s="11" t="s">
        <v>196</v>
      </c>
      <c r="C90" s="12">
        <v>1.1002877E7</v>
      </c>
      <c r="D90" s="12" t="s">
        <v>197</v>
      </c>
      <c r="E90" s="14">
        <v>1.0</v>
      </c>
      <c r="F90" s="14">
        <f>E90-COUNTIF('Liste appel'!$F$6:$F$476,A90)</f>
        <v>1</v>
      </c>
      <c r="G90" s="14"/>
      <c r="H90">
        <f>COUNTIF('Liste appel'!$K$6:$M$51,A90)</f>
        <v>0</v>
      </c>
      <c r="J90" s="14"/>
      <c r="K90" s="10"/>
      <c r="L90" s="14"/>
      <c r="M90" s="14"/>
      <c r="N90" s="14"/>
      <c r="O90" s="10"/>
    </row>
    <row r="91">
      <c r="A91" s="10">
        <v>99.0</v>
      </c>
      <c r="B91" s="11" t="s">
        <v>198</v>
      </c>
      <c r="C91" s="12">
        <v>1.1002885E7</v>
      </c>
      <c r="D91" s="12" t="s">
        <v>199</v>
      </c>
      <c r="E91" s="14">
        <v>1.0</v>
      </c>
      <c r="F91" s="14">
        <f>E91-COUNTIF('Liste appel'!$F$6:$F$476,A91)</f>
        <v>0</v>
      </c>
      <c r="G91" s="14"/>
      <c r="H91">
        <f>COUNTIF('Liste appel'!$K$6:$M$51,A91)</f>
        <v>2</v>
      </c>
      <c r="J91" s="14"/>
      <c r="K91" s="10"/>
      <c r="L91" s="14"/>
      <c r="M91" s="14"/>
      <c r="N91" s="14"/>
      <c r="O91" s="10"/>
    </row>
    <row r="92">
      <c r="A92" s="10">
        <v>100.0</v>
      </c>
      <c r="B92" s="11" t="s">
        <v>200</v>
      </c>
      <c r="C92" s="12">
        <v>1.1002881E7</v>
      </c>
      <c r="D92" s="12" t="s">
        <v>201</v>
      </c>
      <c r="E92" s="14">
        <v>1.0</v>
      </c>
      <c r="F92" s="14">
        <f>E92-COUNTIF('Liste appel'!$F$6:$F$476,A92)</f>
        <v>1</v>
      </c>
      <c r="G92" s="14"/>
      <c r="H92">
        <f>COUNTIF('Liste appel'!$K$6:$M$51,A92)</f>
        <v>0</v>
      </c>
      <c r="J92" s="14"/>
      <c r="K92" s="10"/>
      <c r="L92" s="14"/>
      <c r="M92" s="14"/>
      <c r="N92" s="14"/>
      <c r="O92" s="10"/>
    </row>
    <row r="93">
      <c r="A93" s="10">
        <v>101.0</v>
      </c>
      <c r="B93" s="11" t="s">
        <v>202</v>
      </c>
      <c r="C93" s="12">
        <v>1.1002886E7</v>
      </c>
      <c r="D93" s="12" t="s">
        <v>177</v>
      </c>
      <c r="E93" s="14">
        <v>1.0</v>
      </c>
      <c r="F93" s="14">
        <f>E93-COUNTIF('Liste appel'!$F$6:$F$476,A93)</f>
        <v>1</v>
      </c>
      <c r="G93" s="14"/>
      <c r="H93">
        <f>COUNTIF('Liste appel'!$K$6:$M$51,A93)</f>
        <v>0</v>
      </c>
      <c r="J93" s="14"/>
      <c r="K93" s="10"/>
      <c r="L93" s="14"/>
      <c r="M93" s="14"/>
      <c r="N93" s="14"/>
      <c r="O93" s="10"/>
    </row>
    <row r="94">
      <c r="A94" s="10">
        <v>102.0</v>
      </c>
      <c r="B94" s="11" t="s">
        <v>203</v>
      </c>
      <c r="C94" s="12">
        <v>1.1002888E7</v>
      </c>
      <c r="D94" s="12" t="s">
        <v>179</v>
      </c>
      <c r="E94" s="14">
        <v>1.0</v>
      </c>
      <c r="F94" s="14">
        <f>E94-COUNTIF('Liste appel'!$F$6:$F$476,A94)</f>
        <v>1</v>
      </c>
      <c r="G94" s="14"/>
      <c r="H94">
        <f>COUNTIF('Liste appel'!$K$6:$M$51,A94)</f>
        <v>0</v>
      </c>
      <c r="J94" s="14"/>
      <c r="K94" s="10"/>
      <c r="L94" s="14"/>
      <c r="M94" s="14"/>
      <c r="N94" s="14"/>
      <c r="O94" s="10"/>
    </row>
    <row r="95">
      <c r="A95" s="10">
        <v>103.0</v>
      </c>
      <c r="B95" s="11" t="s">
        <v>205</v>
      </c>
      <c r="C95" s="12">
        <v>1.1002889E7</v>
      </c>
      <c r="D95" s="12" t="s">
        <v>206</v>
      </c>
      <c r="E95" s="14">
        <v>1.0</v>
      </c>
      <c r="F95" s="14">
        <f>E95-COUNTIF('Liste appel'!$F$6:$F$476,A95)</f>
        <v>0</v>
      </c>
      <c r="G95" s="14"/>
      <c r="H95">
        <f>COUNTIF('Liste appel'!$K$6:$M$51,A95)</f>
        <v>2</v>
      </c>
      <c r="J95" s="14"/>
      <c r="K95" s="10"/>
      <c r="L95" s="14"/>
      <c r="M95" s="14"/>
      <c r="N95" s="14"/>
      <c r="O95" s="10"/>
    </row>
    <row r="96">
      <c r="A96" s="10">
        <v>105.0</v>
      </c>
      <c r="B96" s="21" t="s">
        <v>207</v>
      </c>
      <c r="C96" s="12">
        <v>1.1003252E7</v>
      </c>
      <c r="D96" s="12" t="s">
        <v>208</v>
      </c>
      <c r="E96" s="14">
        <v>1.0</v>
      </c>
      <c r="F96" s="14">
        <f>E96-COUNTIF('Liste appel'!$F$6:$F$476,A96)</f>
        <v>1</v>
      </c>
      <c r="G96" s="14"/>
      <c r="H96">
        <f>COUNTIF('Liste appel'!$K$6:$M$51,A96)</f>
        <v>0</v>
      </c>
      <c r="J96" s="14"/>
      <c r="K96" s="10"/>
      <c r="L96" s="14"/>
      <c r="M96" s="14"/>
      <c r="N96" s="14"/>
      <c r="O96" s="10"/>
    </row>
    <row r="97">
      <c r="A97" s="10">
        <v>106.0</v>
      </c>
      <c r="B97" s="11" t="s">
        <v>209</v>
      </c>
      <c r="C97" s="12">
        <v>1.1002891E7</v>
      </c>
      <c r="D97" s="12" t="s">
        <v>210</v>
      </c>
      <c r="E97" s="14">
        <v>1.0</v>
      </c>
      <c r="F97" s="14">
        <f>E97-COUNTIF('Liste appel'!$F$6:$F$476,A97)</f>
        <v>0</v>
      </c>
      <c r="G97" s="14">
        <v>1.0</v>
      </c>
      <c r="H97">
        <f>COUNTIF('Liste appel'!$K$6:$M$51,A97)</f>
        <v>1</v>
      </c>
      <c r="J97" s="14"/>
      <c r="K97" s="10"/>
      <c r="L97" s="14"/>
      <c r="M97" s="14"/>
      <c r="N97" s="14"/>
      <c r="O97" s="10"/>
    </row>
    <row r="98">
      <c r="A98" s="10">
        <v>108.0</v>
      </c>
      <c r="B98" s="11" t="s">
        <v>211</v>
      </c>
      <c r="C98" s="12">
        <v>1.1001962E7</v>
      </c>
      <c r="D98" s="12" t="s">
        <v>212</v>
      </c>
      <c r="E98" s="14">
        <v>1.0</v>
      </c>
      <c r="F98" s="14">
        <f>E98-COUNTIF('Liste appel'!$F$6:$F$476,A98)</f>
        <v>1</v>
      </c>
      <c r="G98" s="14"/>
      <c r="H98">
        <f>COUNTIF('Liste appel'!$K$6:$M$51,A98)</f>
        <v>1</v>
      </c>
      <c r="J98" s="14"/>
      <c r="K98" s="10"/>
      <c r="L98" s="14"/>
      <c r="M98" s="14"/>
      <c r="N98" s="14"/>
      <c r="O98" s="10"/>
    </row>
    <row r="99">
      <c r="A99" s="10">
        <v>109.0</v>
      </c>
      <c r="B99" s="11" t="s">
        <v>213</v>
      </c>
      <c r="C99" s="12">
        <v>1.1002512E7</v>
      </c>
      <c r="D99" s="12" t="s">
        <v>214</v>
      </c>
      <c r="E99" s="14">
        <v>1.0</v>
      </c>
      <c r="F99" s="14">
        <f>E99-COUNTIF('Liste appel'!$F$6:$F$476,A99)</f>
        <v>1</v>
      </c>
      <c r="G99" s="14"/>
      <c r="H99">
        <f>COUNTIF('Liste appel'!$K$6:$M$51,A99)</f>
        <v>0</v>
      </c>
      <c r="J99" s="14"/>
      <c r="K99" s="10"/>
      <c r="L99" s="14"/>
      <c r="M99" s="14"/>
      <c r="N99" s="14"/>
      <c r="O99" s="10"/>
    </row>
    <row r="100">
      <c r="A100" s="10">
        <v>111.0</v>
      </c>
      <c r="B100" s="11" t="s">
        <v>216</v>
      </c>
      <c r="C100" s="12">
        <v>1.1001824E7</v>
      </c>
      <c r="D100" s="12" t="s">
        <v>217</v>
      </c>
      <c r="E100" s="14">
        <v>1.0</v>
      </c>
      <c r="F100" s="14">
        <f>E100-COUNTIF('Liste appel'!$F$6:$F$476,A100)</f>
        <v>1</v>
      </c>
      <c r="G100" s="14"/>
      <c r="H100">
        <f>COUNTIF('Liste appel'!$K$6:$M$51,A100)</f>
        <v>0</v>
      </c>
      <c r="J100" s="14"/>
      <c r="K100" s="10"/>
      <c r="L100" s="14"/>
      <c r="M100" s="14"/>
      <c r="N100" s="14"/>
      <c r="O100" s="10"/>
    </row>
    <row r="101">
      <c r="A101" s="10">
        <v>114.0</v>
      </c>
      <c r="B101" s="11" t="s">
        <v>218</v>
      </c>
      <c r="C101" s="12">
        <v>9.9999903E7</v>
      </c>
      <c r="D101" s="12" t="s">
        <v>219</v>
      </c>
      <c r="E101" s="14">
        <v>1.0</v>
      </c>
      <c r="F101" s="14">
        <f>E101-COUNTIF('Liste appel'!$F$6:$F$476,A101)</f>
        <v>1</v>
      </c>
      <c r="G101" s="14"/>
      <c r="H101">
        <f>COUNTIF('Liste appel'!$K$6:$M$51,A101)</f>
        <v>0</v>
      </c>
      <c r="J101" s="14"/>
      <c r="K101" s="10"/>
      <c r="L101" s="14"/>
      <c r="M101" s="14"/>
      <c r="N101" s="14"/>
      <c r="O101" s="10"/>
    </row>
    <row r="102">
      <c r="A102" s="10">
        <v>115.0</v>
      </c>
      <c r="B102" s="11" t="s">
        <v>220</v>
      </c>
      <c r="C102" s="12">
        <v>1.1002409E7</v>
      </c>
      <c r="D102" s="12" t="s">
        <v>221</v>
      </c>
      <c r="E102" s="14">
        <v>1.0</v>
      </c>
      <c r="F102" s="14">
        <f>E102-COUNTIF('Liste appel'!$F$6:$F$476,A102)</f>
        <v>1</v>
      </c>
      <c r="G102" s="14"/>
      <c r="H102">
        <f>COUNTIF('Liste appel'!$K$6:$M$51,A102)</f>
        <v>1</v>
      </c>
      <c r="J102" s="14"/>
      <c r="K102" s="10"/>
      <c r="L102" s="14"/>
      <c r="M102" s="14"/>
      <c r="N102" s="14"/>
      <c r="O102" s="10"/>
    </row>
    <row r="103">
      <c r="A103" s="10">
        <v>116.0</v>
      </c>
      <c r="B103" s="11" t="s">
        <v>222</v>
      </c>
      <c r="C103" s="12">
        <v>1.1000057E7</v>
      </c>
      <c r="D103" s="12" t="s">
        <v>223</v>
      </c>
      <c r="E103" s="14">
        <v>1.0</v>
      </c>
      <c r="F103" s="14">
        <f>E103-COUNTIF('Liste appel'!$F$6:$F$476,A103)</f>
        <v>1</v>
      </c>
      <c r="G103" s="14"/>
      <c r="H103">
        <f>COUNTIF('Liste appel'!$K$6:$M$51,A103)</f>
        <v>3</v>
      </c>
      <c r="J103" s="14"/>
      <c r="K103" s="10"/>
      <c r="L103" s="14"/>
      <c r="M103" s="14"/>
      <c r="N103" s="14"/>
      <c r="O103" s="10"/>
    </row>
    <row r="104">
      <c r="A104" s="10">
        <v>119.0</v>
      </c>
      <c r="B104" s="11" t="s">
        <v>224</v>
      </c>
      <c r="C104" s="12">
        <v>1.1001894E7</v>
      </c>
      <c r="D104" s="12" t="s">
        <v>225</v>
      </c>
      <c r="E104" s="14">
        <v>1.0</v>
      </c>
      <c r="F104" s="14">
        <f>E104-COUNTIF('Liste appel'!$F$6:$F$476,A104)</f>
        <v>0</v>
      </c>
      <c r="G104" s="14"/>
      <c r="H104">
        <f>COUNTIF('Liste appel'!$K$6:$M$51,A104)</f>
        <v>1</v>
      </c>
      <c r="J104" s="14"/>
      <c r="K104" s="10"/>
      <c r="L104" s="14"/>
      <c r="M104" s="14"/>
      <c r="N104" s="14"/>
      <c r="O104" s="10"/>
    </row>
    <row r="105">
      <c r="A105" s="10">
        <v>120.0</v>
      </c>
      <c r="B105" s="11" t="s">
        <v>226</v>
      </c>
      <c r="C105" s="12">
        <v>1.1002626E7</v>
      </c>
      <c r="D105" s="12" t="s">
        <v>227</v>
      </c>
      <c r="E105" s="14">
        <v>1.0</v>
      </c>
      <c r="F105" s="14">
        <f>E105-COUNTIF('Liste appel'!$F$6:$F$476,A105)</f>
        <v>1</v>
      </c>
      <c r="G105" s="14"/>
      <c r="H105">
        <f>COUNTIF('Liste appel'!$K$6:$M$51,A105)</f>
        <v>0</v>
      </c>
      <c r="J105" s="14"/>
      <c r="K105" s="10"/>
      <c r="L105" s="14"/>
      <c r="M105" s="14"/>
      <c r="N105" s="14"/>
      <c r="O105" s="10"/>
    </row>
    <row r="106">
      <c r="A106" s="10">
        <v>121.0</v>
      </c>
      <c r="B106" s="11" t="s">
        <v>228</v>
      </c>
      <c r="C106" s="12">
        <v>1.1002436E7</v>
      </c>
      <c r="D106" s="12" t="s">
        <v>229</v>
      </c>
      <c r="E106" s="14">
        <v>1.0</v>
      </c>
      <c r="F106" s="14">
        <f>E106-COUNTIF('Liste appel'!$F$6:$F$476,A106)</f>
        <v>0</v>
      </c>
      <c r="G106" s="14"/>
      <c r="H106">
        <f>COUNTIF('Liste appel'!$K$6:$M$51,A106)</f>
        <v>1</v>
      </c>
      <c r="J106" s="14"/>
      <c r="K106" s="10"/>
      <c r="L106" s="14"/>
      <c r="M106" s="14"/>
      <c r="N106" s="14"/>
      <c r="O106" s="10"/>
    </row>
    <row r="107">
      <c r="A107" s="10">
        <v>122.0</v>
      </c>
      <c r="B107" s="21" t="s">
        <v>230</v>
      </c>
      <c r="C107" s="12">
        <v>1.1002896E7</v>
      </c>
      <c r="D107" s="12" t="s">
        <v>231</v>
      </c>
      <c r="E107" s="14">
        <v>1.0</v>
      </c>
      <c r="F107" s="14">
        <f>E107-COUNTIF('Liste appel'!$F$6:$F$476,A107)</f>
        <v>1</v>
      </c>
      <c r="G107" s="14"/>
      <c r="H107">
        <f>COUNTIF('Liste appel'!$K$6:$M$51,A107)</f>
        <v>0</v>
      </c>
      <c r="J107" s="14"/>
      <c r="K107" s="10"/>
      <c r="L107" s="14"/>
      <c r="M107" s="14"/>
      <c r="N107" s="14"/>
      <c r="O107" s="10"/>
    </row>
    <row r="108">
      <c r="A108" s="10">
        <v>123.0</v>
      </c>
      <c r="B108" s="11" t="s">
        <v>233</v>
      </c>
      <c r="C108" s="12">
        <v>1.1000488E7</v>
      </c>
      <c r="D108" s="12" t="s">
        <v>234</v>
      </c>
      <c r="E108" s="14">
        <v>1.0</v>
      </c>
      <c r="F108" s="14">
        <f>E108-COUNTIF('Liste appel'!$F$6:$F$476,A108)</f>
        <v>1</v>
      </c>
      <c r="G108" s="14"/>
      <c r="H108">
        <f>COUNTIF('Liste appel'!$K$6:$M$51,A108)</f>
        <v>0</v>
      </c>
      <c r="J108" s="14"/>
      <c r="K108" s="10"/>
      <c r="L108" s="14"/>
      <c r="M108" s="14"/>
      <c r="N108" s="14"/>
      <c r="O108" s="10"/>
    </row>
    <row r="109">
      <c r="C109" s="36"/>
      <c r="D109" s="36"/>
    </row>
    <row r="110">
      <c r="C110" s="36"/>
      <c r="D110" s="36"/>
    </row>
    <row r="111">
      <c r="C111" s="36"/>
      <c r="D111" s="36"/>
    </row>
    <row r="112">
      <c r="C112" s="36"/>
      <c r="D112" s="36"/>
    </row>
    <row r="113">
      <c r="C113" s="36"/>
      <c r="D113" s="36"/>
    </row>
    <row r="114">
      <c r="C114" s="36"/>
      <c r="D114" s="36"/>
    </row>
    <row r="115">
      <c r="C115" s="36"/>
      <c r="D115" s="36"/>
    </row>
    <row r="116">
      <c r="C116" s="36"/>
      <c r="D116" s="36"/>
    </row>
    <row r="117">
      <c r="C117" s="36"/>
      <c r="D117" s="36"/>
    </row>
    <row r="118">
      <c r="C118" s="36"/>
      <c r="D118" s="36"/>
    </row>
    <row r="119">
      <c r="C119" s="36"/>
      <c r="D119" s="36"/>
    </row>
    <row r="120">
      <c r="C120" s="36"/>
      <c r="D120" s="36"/>
    </row>
    <row r="121">
      <c r="C121" s="36"/>
      <c r="D121" s="36"/>
    </row>
    <row r="122">
      <c r="C122" s="36"/>
      <c r="D122" s="36"/>
    </row>
    <row r="123">
      <c r="C123" s="36"/>
      <c r="D123" s="36"/>
    </row>
    <row r="124">
      <c r="C124" s="36"/>
      <c r="D124" s="36"/>
    </row>
    <row r="125">
      <c r="C125" s="36"/>
      <c r="D125" s="36"/>
    </row>
    <row r="126">
      <c r="C126" s="36"/>
      <c r="D126" s="36"/>
    </row>
    <row r="127">
      <c r="C127" s="36"/>
      <c r="D127" s="36"/>
    </row>
    <row r="128">
      <c r="C128" s="36"/>
      <c r="D128" s="36"/>
      <c r="J128" s="14"/>
      <c r="K128" s="10"/>
      <c r="L128" s="14"/>
      <c r="M128" s="14"/>
      <c r="N128" s="14"/>
      <c r="O128" s="10"/>
      <c r="P128" s="10"/>
    </row>
    <row r="129">
      <c r="C129" s="36"/>
      <c r="D129" s="36"/>
      <c r="J129" s="14"/>
      <c r="K129" s="10"/>
      <c r="L129" s="14"/>
      <c r="M129" s="14"/>
      <c r="N129" s="14"/>
      <c r="O129" s="10"/>
      <c r="P129" s="10"/>
    </row>
    <row r="130">
      <c r="C130" s="36"/>
      <c r="D130" s="36"/>
      <c r="J130" s="14"/>
      <c r="K130" s="10"/>
      <c r="L130" s="14"/>
      <c r="M130" s="14"/>
      <c r="N130" s="14"/>
      <c r="O130" s="10"/>
      <c r="P130" s="10"/>
    </row>
    <row r="131">
      <c r="C131" s="36"/>
      <c r="D131" s="36"/>
      <c r="J131" s="14"/>
      <c r="K131" s="10"/>
      <c r="L131" s="14"/>
      <c r="M131" s="14"/>
      <c r="N131" s="14"/>
      <c r="O131" s="10"/>
      <c r="P131" s="10"/>
    </row>
    <row r="132">
      <c r="C132" s="36"/>
      <c r="D132" s="36"/>
      <c r="J132" s="14"/>
      <c r="K132" s="10"/>
      <c r="L132" s="14"/>
      <c r="M132" s="14"/>
      <c r="N132" s="14"/>
      <c r="O132" s="10"/>
      <c r="P132" s="10"/>
    </row>
    <row r="133">
      <c r="C133" s="36"/>
      <c r="D133" s="36"/>
      <c r="J133" s="14"/>
      <c r="K133" s="10"/>
      <c r="L133" s="14"/>
      <c r="M133" s="14"/>
      <c r="N133" s="14"/>
      <c r="O133" s="10"/>
      <c r="P133" s="10"/>
    </row>
    <row r="134">
      <c r="C134" s="36"/>
      <c r="D134" s="36"/>
      <c r="J134" s="14"/>
      <c r="K134" s="10"/>
      <c r="L134" s="14"/>
      <c r="M134" s="14"/>
      <c r="N134" s="14"/>
      <c r="O134" s="10"/>
      <c r="P134" s="10"/>
    </row>
    <row r="135">
      <c r="C135" s="36"/>
      <c r="D135" s="36"/>
      <c r="J135" s="14"/>
      <c r="K135" s="10"/>
      <c r="L135" s="14"/>
      <c r="M135" s="14"/>
      <c r="N135" s="14"/>
      <c r="O135" s="10"/>
      <c r="P135" s="10"/>
    </row>
    <row r="136">
      <c r="C136" s="36"/>
      <c r="D136" s="36"/>
      <c r="J136" s="14"/>
      <c r="K136" s="10"/>
      <c r="L136" s="14"/>
      <c r="M136" s="14"/>
      <c r="N136" s="14"/>
      <c r="O136" s="10"/>
      <c r="P136" s="10"/>
    </row>
    <row r="137">
      <c r="C137" s="36"/>
      <c r="D137" s="36"/>
      <c r="J137" s="14"/>
      <c r="K137" s="10"/>
      <c r="L137" s="14"/>
      <c r="M137" s="14"/>
      <c r="N137" s="14"/>
      <c r="O137" s="10"/>
      <c r="P137" s="10"/>
    </row>
    <row r="138">
      <c r="C138" s="36"/>
      <c r="D138" s="36"/>
      <c r="J138" s="14"/>
      <c r="K138" s="10"/>
      <c r="L138" s="14"/>
      <c r="M138" s="14"/>
      <c r="N138" s="14"/>
      <c r="O138" s="10"/>
      <c r="P138" s="10"/>
    </row>
    <row r="139">
      <c r="C139" s="36"/>
      <c r="D139" s="36"/>
      <c r="J139" s="14"/>
      <c r="K139" s="10"/>
      <c r="L139" s="14"/>
      <c r="M139" s="14"/>
      <c r="N139" s="14"/>
      <c r="O139" s="10"/>
      <c r="P139" s="10"/>
    </row>
    <row r="140">
      <c r="C140" s="36"/>
      <c r="D140" s="36"/>
      <c r="J140" s="14"/>
      <c r="K140" s="10"/>
      <c r="L140" s="14"/>
      <c r="M140" s="14"/>
      <c r="N140" s="14"/>
      <c r="O140" s="10"/>
      <c r="P140" s="10"/>
    </row>
    <row r="141">
      <c r="C141" s="36"/>
      <c r="D141" s="36"/>
      <c r="J141" s="14"/>
      <c r="K141" s="10"/>
      <c r="L141" s="14"/>
      <c r="M141" s="14"/>
      <c r="N141" s="14"/>
      <c r="O141" s="10"/>
      <c r="P141" s="10"/>
    </row>
    <row r="142">
      <c r="C142" s="36"/>
      <c r="D142" s="36"/>
      <c r="J142" s="14"/>
      <c r="K142" s="10"/>
      <c r="L142" s="14"/>
      <c r="M142" s="14"/>
      <c r="N142" s="14"/>
      <c r="O142" s="10"/>
      <c r="P142" s="10"/>
    </row>
    <row r="143">
      <c r="C143" s="36"/>
      <c r="D143" s="36"/>
      <c r="J143" s="14"/>
      <c r="K143" s="10"/>
      <c r="L143" s="14"/>
      <c r="M143" s="14"/>
      <c r="N143" s="14"/>
      <c r="O143" s="10"/>
      <c r="P143" s="10"/>
    </row>
    <row r="144">
      <c r="C144" s="36"/>
      <c r="D144" s="36"/>
      <c r="J144" s="14"/>
      <c r="K144" s="10"/>
      <c r="L144" s="14"/>
      <c r="M144" s="14"/>
      <c r="N144" s="14"/>
      <c r="O144" s="10"/>
      <c r="P144" s="10"/>
    </row>
    <row r="145">
      <c r="C145" s="36"/>
      <c r="D145" s="36"/>
      <c r="J145" s="14"/>
      <c r="K145" s="10"/>
      <c r="L145" s="14"/>
      <c r="M145" s="14"/>
      <c r="N145" s="14"/>
      <c r="O145" s="10"/>
      <c r="P145" s="10"/>
    </row>
    <row r="146">
      <c r="C146" s="36"/>
      <c r="D146" s="36"/>
      <c r="J146" s="14"/>
      <c r="K146" s="10"/>
      <c r="L146" s="14"/>
      <c r="M146" s="14"/>
      <c r="N146" s="14"/>
      <c r="O146" s="10"/>
      <c r="P146" s="10"/>
    </row>
    <row r="147">
      <c r="C147" s="36"/>
      <c r="D147" s="36"/>
      <c r="J147" s="14"/>
      <c r="K147" s="10"/>
      <c r="L147" s="14"/>
      <c r="M147" s="14"/>
      <c r="N147" s="14"/>
      <c r="O147" s="10"/>
      <c r="P147" s="10"/>
    </row>
    <row r="148">
      <c r="C148" s="36"/>
      <c r="D148" s="36"/>
      <c r="J148" s="14"/>
      <c r="K148" s="10"/>
      <c r="L148" s="14"/>
      <c r="M148" s="14"/>
      <c r="N148" s="14"/>
      <c r="O148" s="10"/>
      <c r="P148" s="10"/>
    </row>
    <row r="149">
      <c r="C149" s="36"/>
      <c r="D149" s="36"/>
      <c r="J149" s="14"/>
      <c r="K149" s="10"/>
      <c r="L149" s="14"/>
      <c r="M149" s="14"/>
      <c r="N149" s="14"/>
      <c r="O149" s="10"/>
      <c r="P149" s="10"/>
    </row>
    <row r="150">
      <c r="C150" s="36"/>
      <c r="D150" s="36"/>
      <c r="J150" s="14"/>
      <c r="K150" s="10"/>
      <c r="L150" s="14"/>
      <c r="M150" s="14"/>
      <c r="N150" s="14"/>
      <c r="O150" s="10"/>
      <c r="P150" s="10"/>
    </row>
    <row r="151">
      <c r="C151" s="36"/>
      <c r="D151" s="36"/>
      <c r="J151" s="14"/>
      <c r="K151" s="10"/>
      <c r="L151" s="14"/>
      <c r="M151" s="14"/>
      <c r="N151" s="14"/>
      <c r="O151" s="10"/>
      <c r="P151" s="10"/>
    </row>
    <row r="152">
      <c r="C152" s="36"/>
      <c r="D152" s="36"/>
      <c r="J152" s="14"/>
      <c r="K152" s="10"/>
      <c r="L152" s="14"/>
      <c r="M152" s="14"/>
      <c r="N152" s="14"/>
      <c r="O152" s="10"/>
      <c r="P152" s="10"/>
    </row>
    <row r="153">
      <c r="C153" s="36"/>
      <c r="D153" s="36"/>
      <c r="J153" s="14"/>
      <c r="K153" s="10"/>
      <c r="L153" s="14"/>
      <c r="M153" s="14"/>
      <c r="N153" s="14"/>
      <c r="O153" s="10"/>
      <c r="P153" s="10"/>
    </row>
    <row r="154">
      <c r="C154" s="36"/>
      <c r="D154" s="36"/>
      <c r="J154" s="14"/>
      <c r="K154" s="10"/>
      <c r="L154" s="14"/>
      <c r="M154" s="14"/>
      <c r="N154" s="14"/>
      <c r="O154" s="10"/>
      <c r="P154" s="10"/>
    </row>
    <row r="155">
      <c r="C155" s="36"/>
      <c r="D155" s="36"/>
      <c r="J155" s="14"/>
      <c r="K155" s="10"/>
      <c r="L155" s="14"/>
      <c r="M155" s="14"/>
      <c r="N155" s="14"/>
      <c r="O155" s="10"/>
      <c r="P155" s="10"/>
    </row>
    <row r="156">
      <c r="C156" s="36"/>
      <c r="D156" s="36"/>
      <c r="J156" s="14"/>
      <c r="K156" s="10"/>
      <c r="L156" s="14"/>
      <c r="M156" s="14"/>
      <c r="N156" s="14"/>
      <c r="O156" s="10"/>
      <c r="P156" s="10"/>
    </row>
    <row r="157">
      <c r="C157" s="36"/>
      <c r="D157" s="36"/>
      <c r="J157" s="14"/>
      <c r="K157" s="10"/>
      <c r="L157" s="14"/>
      <c r="M157" s="14"/>
      <c r="N157" s="14"/>
      <c r="O157" s="10"/>
      <c r="P157" s="10"/>
    </row>
    <row r="158">
      <c r="C158" s="36"/>
      <c r="D158" s="36"/>
    </row>
    <row r="159">
      <c r="C159" s="36"/>
      <c r="D159" s="36"/>
    </row>
    <row r="160">
      <c r="C160" s="36"/>
      <c r="D160" s="36"/>
    </row>
    <row r="161">
      <c r="C161" s="36"/>
      <c r="D161" s="36"/>
    </row>
    <row r="162">
      <c r="C162" s="36"/>
      <c r="D162" s="36"/>
    </row>
    <row r="163">
      <c r="C163" s="36"/>
      <c r="D163" s="36"/>
    </row>
    <row r="164">
      <c r="C164" s="36"/>
      <c r="D164" s="36"/>
    </row>
    <row r="165">
      <c r="C165" s="36"/>
      <c r="D165" s="36"/>
    </row>
    <row r="166">
      <c r="C166" s="36"/>
      <c r="D166" s="36"/>
    </row>
    <row r="167">
      <c r="C167" s="36"/>
      <c r="D167" s="36"/>
    </row>
    <row r="168">
      <c r="C168" s="36"/>
      <c r="D168" s="36"/>
    </row>
    <row r="169">
      <c r="C169" s="36"/>
      <c r="D169" s="36"/>
    </row>
    <row r="170">
      <c r="C170" s="36"/>
      <c r="D170" s="36"/>
    </row>
    <row r="171">
      <c r="C171" s="36"/>
      <c r="D171" s="36"/>
    </row>
    <row r="172">
      <c r="C172" s="36"/>
      <c r="D172" s="36"/>
    </row>
    <row r="173">
      <c r="C173" s="36"/>
      <c r="D173" s="36"/>
    </row>
    <row r="174">
      <c r="C174" s="36"/>
      <c r="D174" s="36"/>
    </row>
    <row r="175">
      <c r="C175" s="36"/>
      <c r="D175" s="36"/>
    </row>
    <row r="176">
      <c r="C176" s="36"/>
      <c r="D176" s="36"/>
    </row>
    <row r="177">
      <c r="C177" s="36"/>
      <c r="D177" s="36"/>
    </row>
    <row r="178">
      <c r="C178" s="36"/>
      <c r="D178" s="36"/>
    </row>
    <row r="179">
      <c r="C179" s="36"/>
      <c r="D179" s="36"/>
    </row>
    <row r="180">
      <c r="C180" s="36"/>
      <c r="D180" s="36"/>
    </row>
    <row r="181">
      <c r="C181" s="36"/>
      <c r="D181" s="36"/>
    </row>
    <row r="182">
      <c r="C182" s="36"/>
      <c r="D182" s="36"/>
    </row>
    <row r="183">
      <c r="C183" s="36"/>
      <c r="D183" s="36"/>
    </row>
    <row r="184">
      <c r="C184" s="36"/>
      <c r="D184" s="36"/>
    </row>
    <row r="185">
      <c r="C185" s="36"/>
      <c r="D185" s="36"/>
    </row>
    <row r="186">
      <c r="C186" s="36"/>
      <c r="D186" s="36"/>
    </row>
    <row r="187">
      <c r="C187" s="36"/>
      <c r="D187" s="36"/>
    </row>
    <row r="188">
      <c r="C188" s="36"/>
      <c r="D188" s="36"/>
    </row>
    <row r="189">
      <c r="C189" s="36"/>
      <c r="D189" s="36"/>
    </row>
    <row r="190">
      <c r="C190" s="36"/>
      <c r="D190" s="36"/>
    </row>
    <row r="191">
      <c r="C191" s="36"/>
      <c r="D191" s="36"/>
    </row>
    <row r="192">
      <c r="C192" s="36"/>
      <c r="D192" s="36"/>
    </row>
    <row r="193">
      <c r="C193" s="36"/>
      <c r="D193" s="36"/>
    </row>
    <row r="194">
      <c r="C194" s="36"/>
      <c r="D194" s="36"/>
    </row>
    <row r="195">
      <c r="C195" s="36"/>
      <c r="D195" s="36"/>
    </row>
    <row r="196">
      <c r="C196" s="36"/>
      <c r="D196" s="36"/>
    </row>
    <row r="197">
      <c r="C197" s="36"/>
      <c r="D197" s="36"/>
    </row>
    <row r="198">
      <c r="C198" s="36"/>
      <c r="D198" s="36"/>
    </row>
    <row r="199">
      <c r="C199" s="36"/>
      <c r="D199" s="36"/>
    </row>
    <row r="200">
      <c r="C200" s="36"/>
      <c r="D200" s="36"/>
    </row>
    <row r="201">
      <c r="C201" s="36"/>
      <c r="D201" s="36"/>
    </row>
    <row r="202">
      <c r="C202" s="36"/>
      <c r="D202" s="36"/>
    </row>
    <row r="203">
      <c r="C203" s="36"/>
      <c r="D203" s="36"/>
    </row>
    <row r="204">
      <c r="C204" s="36"/>
      <c r="D204" s="36"/>
    </row>
    <row r="205">
      <c r="C205" s="36"/>
      <c r="D205" s="36"/>
    </row>
    <row r="206">
      <c r="C206" s="36"/>
      <c r="D206" s="36"/>
    </row>
    <row r="207">
      <c r="C207" s="36"/>
      <c r="D207" s="36"/>
    </row>
    <row r="208">
      <c r="C208" s="36"/>
      <c r="D208" s="36"/>
    </row>
    <row r="209">
      <c r="C209" s="36"/>
      <c r="D209" s="36"/>
    </row>
    <row r="210">
      <c r="C210" s="36"/>
      <c r="D210" s="36"/>
    </row>
    <row r="211">
      <c r="C211" s="36"/>
      <c r="D211" s="36"/>
    </row>
    <row r="212">
      <c r="C212" s="36"/>
      <c r="D212" s="36"/>
    </row>
    <row r="213">
      <c r="C213" s="36"/>
      <c r="D213" s="36"/>
    </row>
    <row r="214">
      <c r="C214" s="36"/>
      <c r="D214" s="36"/>
    </row>
    <row r="215">
      <c r="C215" s="36"/>
      <c r="D215" s="36"/>
    </row>
    <row r="216">
      <c r="C216" s="36"/>
      <c r="D216" s="36"/>
    </row>
    <row r="217">
      <c r="C217" s="36"/>
      <c r="D217" s="36"/>
    </row>
    <row r="218">
      <c r="C218" s="36"/>
      <c r="D218" s="36"/>
    </row>
    <row r="219">
      <c r="C219" s="36"/>
      <c r="D219" s="36"/>
    </row>
    <row r="220">
      <c r="C220" s="36"/>
      <c r="D220" s="36"/>
    </row>
    <row r="221">
      <c r="C221" s="36"/>
      <c r="D221" s="36"/>
    </row>
    <row r="222">
      <c r="C222" s="36"/>
      <c r="D222" s="36"/>
    </row>
    <row r="223">
      <c r="C223" s="36"/>
      <c r="D223" s="36"/>
    </row>
    <row r="224">
      <c r="C224" s="36"/>
      <c r="D224" s="36"/>
    </row>
    <row r="225">
      <c r="C225" s="36"/>
      <c r="D225" s="36"/>
    </row>
    <row r="226">
      <c r="C226" s="36"/>
      <c r="D226" s="36"/>
    </row>
    <row r="227">
      <c r="C227" s="36"/>
      <c r="D227" s="36"/>
    </row>
    <row r="228">
      <c r="C228" s="36"/>
      <c r="D228" s="36"/>
    </row>
    <row r="229">
      <c r="C229" s="36"/>
      <c r="D229" s="36"/>
    </row>
    <row r="230">
      <c r="C230" s="36"/>
      <c r="D230" s="36"/>
    </row>
    <row r="231">
      <c r="C231" s="36"/>
      <c r="D231" s="36"/>
    </row>
    <row r="232">
      <c r="C232" s="36"/>
      <c r="D232" s="36"/>
    </row>
    <row r="233">
      <c r="C233" s="36"/>
      <c r="D233" s="36"/>
    </row>
    <row r="234">
      <c r="C234" s="36"/>
      <c r="D234" s="36"/>
    </row>
    <row r="235">
      <c r="C235" s="36"/>
      <c r="D235" s="36"/>
    </row>
    <row r="236">
      <c r="C236" s="36"/>
      <c r="D236" s="36"/>
    </row>
    <row r="237">
      <c r="C237" s="36"/>
      <c r="D237" s="36"/>
    </row>
    <row r="238">
      <c r="C238" s="36"/>
      <c r="D238" s="36"/>
    </row>
    <row r="239">
      <c r="C239" s="36"/>
      <c r="D239" s="36"/>
    </row>
    <row r="240">
      <c r="C240" s="36"/>
      <c r="D240" s="36"/>
    </row>
    <row r="241">
      <c r="C241" s="36"/>
      <c r="D241" s="36"/>
    </row>
    <row r="242">
      <c r="C242" s="36"/>
      <c r="D242" s="36"/>
    </row>
    <row r="243">
      <c r="C243" s="36"/>
      <c r="D243" s="36"/>
    </row>
    <row r="244">
      <c r="C244" s="36"/>
      <c r="D244" s="36"/>
    </row>
    <row r="245">
      <c r="C245" s="36"/>
      <c r="D245" s="36"/>
    </row>
    <row r="246">
      <c r="C246" s="36"/>
      <c r="D246" s="36"/>
    </row>
    <row r="247">
      <c r="C247" s="36"/>
      <c r="D247" s="36"/>
    </row>
    <row r="248">
      <c r="C248" s="36"/>
      <c r="D248" s="36"/>
    </row>
    <row r="249">
      <c r="C249" s="36"/>
      <c r="D249" s="36"/>
    </row>
    <row r="250">
      <c r="C250" s="36"/>
      <c r="D250" s="36"/>
    </row>
    <row r="251">
      <c r="C251" s="36"/>
      <c r="D251" s="36"/>
    </row>
    <row r="252">
      <c r="C252" s="36"/>
      <c r="D252" s="36"/>
    </row>
    <row r="253">
      <c r="C253" s="36"/>
      <c r="D253" s="36"/>
    </row>
    <row r="254">
      <c r="C254" s="36"/>
      <c r="D254" s="36"/>
    </row>
    <row r="255">
      <c r="C255" s="36"/>
      <c r="D255" s="36"/>
    </row>
    <row r="256">
      <c r="C256" s="36"/>
      <c r="D256" s="36"/>
    </row>
    <row r="257">
      <c r="C257" s="36"/>
      <c r="D257" s="36"/>
    </row>
    <row r="258">
      <c r="C258" s="36"/>
      <c r="D258" s="36"/>
    </row>
    <row r="259">
      <c r="C259" s="36"/>
      <c r="D259" s="36"/>
    </row>
    <row r="260">
      <c r="C260" s="36"/>
      <c r="D260" s="36"/>
    </row>
    <row r="261">
      <c r="C261" s="36"/>
      <c r="D261" s="36"/>
    </row>
    <row r="262">
      <c r="C262" s="36"/>
      <c r="D262" s="36"/>
    </row>
    <row r="263">
      <c r="C263" s="36"/>
      <c r="D263" s="36"/>
    </row>
    <row r="264">
      <c r="C264" s="36"/>
      <c r="D264" s="36"/>
    </row>
    <row r="265">
      <c r="C265" s="36"/>
      <c r="D265" s="36"/>
    </row>
    <row r="266">
      <c r="C266" s="36"/>
      <c r="D266" s="36"/>
    </row>
    <row r="267">
      <c r="C267" s="36"/>
      <c r="D267" s="36"/>
    </row>
    <row r="268">
      <c r="C268" s="36"/>
      <c r="D268" s="36"/>
    </row>
    <row r="269">
      <c r="C269" s="36"/>
      <c r="D269" s="36"/>
    </row>
    <row r="270">
      <c r="C270" s="36"/>
      <c r="D270" s="36"/>
    </row>
    <row r="271">
      <c r="C271" s="36"/>
      <c r="D271" s="36"/>
    </row>
    <row r="272">
      <c r="C272" s="36"/>
      <c r="D272" s="36"/>
    </row>
    <row r="273">
      <c r="C273" s="36"/>
      <c r="D273" s="36"/>
    </row>
    <row r="274">
      <c r="C274" s="36"/>
      <c r="D274" s="36"/>
    </row>
    <row r="275">
      <c r="C275" s="36"/>
      <c r="D275" s="36"/>
    </row>
    <row r="276">
      <c r="C276" s="36"/>
      <c r="D276" s="36"/>
    </row>
    <row r="277">
      <c r="C277" s="36"/>
      <c r="D277" s="36"/>
    </row>
    <row r="278">
      <c r="C278" s="36"/>
      <c r="D278" s="36"/>
    </row>
    <row r="279">
      <c r="C279" s="36"/>
      <c r="D279" s="36"/>
    </row>
    <row r="280">
      <c r="C280" s="36"/>
      <c r="D280" s="36"/>
    </row>
    <row r="281">
      <c r="C281" s="36"/>
      <c r="D281" s="36"/>
    </row>
    <row r="282">
      <c r="C282" s="36"/>
      <c r="D282" s="36"/>
    </row>
    <row r="283">
      <c r="C283" s="36"/>
      <c r="D283" s="36"/>
    </row>
    <row r="284">
      <c r="C284" s="36"/>
      <c r="D284" s="36"/>
    </row>
    <row r="285">
      <c r="C285" s="36"/>
      <c r="D285" s="36"/>
    </row>
    <row r="286">
      <c r="C286" s="36"/>
      <c r="D286" s="36"/>
    </row>
    <row r="287">
      <c r="C287" s="36"/>
      <c r="D287" s="36"/>
    </row>
    <row r="288">
      <c r="C288" s="36"/>
      <c r="D288" s="36"/>
    </row>
    <row r="289">
      <c r="C289" s="36"/>
      <c r="D289" s="36"/>
    </row>
    <row r="290">
      <c r="C290" s="36"/>
      <c r="D290" s="36"/>
    </row>
    <row r="291">
      <c r="C291" s="36"/>
      <c r="D291" s="36"/>
    </row>
    <row r="292">
      <c r="C292" s="36"/>
      <c r="D292" s="36"/>
    </row>
    <row r="293">
      <c r="C293" s="36"/>
      <c r="D293" s="36"/>
    </row>
    <row r="294">
      <c r="C294" s="36"/>
      <c r="D294" s="36"/>
    </row>
    <row r="295">
      <c r="C295" s="36"/>
      <c r="D295" s="36"/>
    </row>
    <row r="296">
      <c r="C296" s="36"/>
      <c r="D296" s="36"/>
    </row>
    <row r="297">
      <c r="C297" s="36"/>
      <c r="D297" s="36"/>
    </row>
    <row r="298">
      <c r="C298" s="36"/>
      <c r="D298" s="36"/>
    </row>
    <row r="299">
      <c r="C299" s="36"/>
      <c r="D299" s="36"/>
    </row>
    <row r="300">
      <c r="C300" s="36"/>
      <c r="D300" s="36"/>
    </row>
    <row r="301">
      <c r="C301" s="36"/>
      <c r="D301" s="36"/>
    </row>
    <row r="302">
      <c r="C302" s="36"/>
      <c r="D302" s="36"/>
    </row>
    <row r="303">
      <c r="C303" s="36"/>
      <c r="D303" s="36"/>
    </row>
    <row r="304">
      <c r="C304" s="36"/>
      <c r="D304" s="36"/>
    </row>
    <row r="305">
      <c r="C305" s="36"/>
      <c r="D305" s="36"/>
    </row>
    <row r="306">
      <c r="C306" s="36"/>
      <c r="D306" s="36"/>
    </row>
    <row r="307">
      <c r="C307" s="36"/>
      <c r="D307" s="36"/>
    </row>
    <row r="308">
      <c r="C308" s="36"/>
      <c r="D308" s="36"/>
    </row>
    <row r="309">
      <c r="C309" s="36"/>
      <c r="D309" s="36"/>
    </row>
    <row r="310">
      <c r="C310" s="36"/>
      <c r="D310" s="36"/>
    </row>
    <row r="311">
      <c r="C311" s="36"/>
      <c r="D311" s="36"/>
    </row>
    <row r="312">
      <c r="C312" s="36"/>
      <c r="D312" s="36"/>
    </row>
    <row r="313">
      <c r="C313" s="36"/>
      <c r="D313" s="36"/>
    </row>
    <row r="314">
      <c r="C314" s="36"/>
      <c r="D314" s="36"/>
    </row>
    <row r="315">
      <c r="C315" s="36"/>
      <c r="D315" s="36"/>
    </row>
    <row r="316">
      <c r="C316" s="36"/>
      <c r="D316" s="36"/>
    </row>
    <row r="317">
      <c r="C317" s="36"/>
      <c r="D317" s="36"/>
    </row>
    <row r="318">
      <c r="C318" s="36"/>
      <c r="D318" s="36"/>
    </row>
    <row r="319">
      <c r="C319" s="36"/>
      <c r="D319" s="36"/>
    </row>
    <row r="320">
      <c r="C320" s="36"/>
      <c r="D320" s="36"/>
    </row>
    <row r="321">
      <c r="C321" s="36"/>
      <c r="D321" s="36"/>
    </row>
    <row r="322">
      <c r="C322" s="36"/>
      <c r="D322" s="36"/>
    </row>
    <row r="323">
      <c r="C323" s="36"/>
      <c r="D323" s="36"/>
    </row>
    <row r="324">
      <c r="C324" s="36"/>
      <c r="D324" s="36"/>
    </row>
    <row r="325">
      <c r="C325" s="36"/>
      <c r="D325" s="36"/>
    </row>
    <row r="326">
      <c r="C326" s="36"/>
      <c r="D326" s="36"/>
    </row>
    <row r="327">
      <c r="C327" s="36"/>
      <c r="D327" s="36"/>
    </row>
    <row r="328">
      <c r="C328" s="36"/>
      <c r="D328" s="36"/>
    </row>
    <row r="329">
      <c r="C329" s="36"/>
      <c r="D329" s="36"/>
    </row>
    <row r="330">
      <c r="C330" s="36"/>
      <c r="D330" s="36"/>
    </row>
    <row r="331">
      <c r="C331" s="36"/>
      <c r="D331" s="36"/>
    </row>
    <row r="332">
      <c r="C332" s="36"/>
      <c r="D332" s="36"/>
    </row>
    <row r="333">
      <c r="C333" s="36"/>
      <c r="D333" s="36"/>
    </row>
    <row r="334">
      <c r="C334" s="36"/>
      <c r="D334" s="36"/>
    </row>
    <row r="335">
      <c r="C335" s="36"/>
      <c r="D335" s="36"/>
    </row>
    <row r="336">
      <c r="C336" s="36"/>
      <c r="D336" s="36"/>
    </row>
    <row r="337">
      <c r="C337" s="36"/>
      <c r="D337" s="36"/>
    </row>
    <row r="338">
      <c r="C338" s="36"/>
      <c r="D338" s="36"/>
    </row>
    <row r="339">
      <c r="C339" s="36"/>
      <c r="D339" s="36"/>
    </row>
    <row r="340">
      <c r="C340" s="36"/>
      <c r="D340" s="36"/>
    </row>
    <row r="341">
      <c r="C341" s="36"/>
      <c r="D341" s="36"/>
    </row>
    <row r="342">
      <c r="C342" s="36"/>
      <c r="D342" s="36"/>
    </row>
    <row r="343">
      <c r="C343" s="36"/>
      <c r="D343" s="36"/>
    </row>
    <row r="344">
      <c r="C344" s="36"/>
      <c r="D344" s="36"/>
    </row>
    <row r="345">
      <c r="C345" s="36"/>
      <c r="D345" s="36"/>
    </row>
    <row r="346">
      <c r="C346" s="36"/>
      <c r="D346" s="36"/>
    </row>
    <row r="347">
      <c r="C347" s="36"/>
      <c r="D347" s="36"/>
    </row>
    <row r="348">
      <c r="C348" s="36"/>
      <c r="D348" s="36"/>
    </row>
    <row r="349">
      <c r="C349" s="36"/>
      <c r="D349" s="36"/>
    </row>
    <row r="350">
      <c r="C350" s="36"/>
      <c r="D350" s="36"/>
    </row>
    <row r="351">
      <c r="C351" s="36"/>
      <c r="D351" s="36"/>
    </row>
    <row r="352">
      <c r="C352" s="36"/>
      <c r="D352" s="36"/>
    </row>
    <row r="353">
      <c r="C353" s="36"/>
      <c r="D353" s="36"/>
    </row>
    <row r="354">
      <c r="C354" s="36"/>
      <c r="D354" s="36"/>
    </row>
    <row r="355">
      <c r="C355" s="36"/>
      <c r="D355" s="36"/>
    </row>
    <row r="356">
      <c r="C356" s="36"/>
      <c r="D356" s="36"/>
    </row>
    <row r="357">
      <c r="C357" s="36"/>
      <c r="D357" s="36"/>
    </row>
    <row r="358">
      <c r="C358" s="36"/>
      <c r="D358" s="36"/>
    </row>
    <row r="359">
      <c r="C359" s="36"/>
      <c r="D359" s="36"/>
    </row>
    <row r="360">
      <c r="C360" s="36"/>
      <c r="D360" s="36"/>
    </row>
    <row r="361">
      <c r="C361" s="36"/>
      <c r="D361" s="36"/>
    </row>
    <row r="362">
      <c r="C362" s="36"/>
      <c r="D362" s="36"/>
    </row>
    <row r="363">
      <c r="C363" s="36"/>
      <c r="D363" s="36"/>
    </row>
    <row r="364">
      <c r="C364" s="36"/>
      <c r="D364" s="36"/>
    </row>
    <row r="365">
      <c r="C365" s="36"/>
      <c r="D365" s="36"/>
    </row>
    <row r="366">
      <c r="C366" s="36"/>
      <c r="D366" s="36"/>
    </row>
    <row r="367">
      <c r="C367" s="36"/>
      <c r="D367" s="36"/>
    </row>
    <row r="368">
      <c r="C368" s="36"/>
      <c r="D368" s="36"/>
    </row>
    <row r="369">
      <c r="C369" s="36"/>
      <c r="D369" s="36"/>
    </row>
    <row r="370">
      <c r="C370" s="36"/>
      <c r="D370" s="36"/>
    </row>
    <row r="371">
      <c r="C371" s="36"/>
      <c r="D371" s="36"/>
    </row>
    <row r="372">
      <c r="C372" s="36"/>
      <c r="D372" s="36"/>
    </row>
    <row r="373">
      <c r="C373" s="36"/>
      <c r="D373" s="36"/>
    </row>
    <row r="374">
      <c r="C374" s="36"/>
      <c r="D374" s="36"/>
    </row>
    <row r="375">
      <c r="C375" s="36"/>
      <c r="D375" s="36"/>
    </row>
    <row r="376">
      <c r="C376" s="36"/>
      <c r="D376" s="36"/>
    </row>
    <row r="377">
      <c r="C377" s="36"/>
      <c r="D377" s="36"/>
    </row>
    <row r="378">
      <c r="C378" s="36"/>
      <c r="D378" s="36"/>
    </row>
    <row r="379">
      <c r="C379" s="36"/>
      <c r="D379" s="36"/>
    </row>
    <row r="380">
      <c r="C380" s="36"/>
      <c r="D380" s="36"/>
    </row>
    <row r="381">
      <c r="C381" s="36"/>
      <c r="D381" s="36"/>
    </row>
    <row r="382">
      <c r="C382" s="36"/>
      <c r="D382" s="36"/>
    </row>
    <row r="383">
      <c r="C383" s="36"/>
      <c r="D383" s="36"/>
    </row>
    <row r="384">
      <c r="C384" s="36"/>
      <c r="D384" s="36"/>
    </row>
    <row r="385">
      <c r="C385" s="36"/>
      <c r="D385" s="36"/>
    </row>
    <row r="386">
      <c r="C386" s="36"/>
      <c r="D386" s="36"/>
    </row>
    <row r="387">
      <c r="C387" s="36"/>
      <c r="D387" s="36"/>
    </row>
    <row r="388">
      <c r="C388" s="36"/>
      <c r="D388" s="36"/>
    </row>
    <row r="389">
      <c r="C389" s="36"/>
      <c r="D389" s="36"/>
    </row>
    <row r="390">
      <c r="C390" s="36"/>
      <c r="D390" s="36"/>
    </row>
    <row r="391">
      <c r="C391" s="36"/>
      <c r="D391" s="36"/>
    </row>
    <row r="392">
      <c r="C392" s="36"/>
      <c r="D392" s="36"/>
    </row>
    <row r="393">
      <c r="C393" s="36"/>
      <c r="D393" s="36"/>
    </row>
    <row r="394">
      <c r="C394" s="36"/>
      <c r="D394" s="36"/>
    </row>
    <row r="395">
      <c r="C395" s="36"/>
      <c r="D395" s="36"/>
    </row>
    <row r="396">
      <c r="C396" s="36"/>
      <c r="D396" s="36"/>
    </row>
    <row r="397">
      <c r="C397" s="36"/>
      <c r="D397" s="36"/>
    </row>
    <row r="398">
      <c r="C398" s="36"/>
      <c r="D398" s="36"/>
    </row>
    <row r="399">
      <c r="C399" s="36"/>
      <c r="D399" s="36"/>
    </row>
    <row r="400">
      <c r="C400" s="36"/>
      <c r="D400" s="36"/>
    </row>
    <row r="401">
      <c r="C401" s="36"/>
      <c r="D401" s="36"/>
    </row>
    <row r="402">
      <c r="C402" s="36"/>
      <c r="D402" s="36"/>
    </row>
    <row r="403">
      <c r="C403" s="36"/>
      <c r="D403" s="36"/>
    </row>
    <row r="404">
      <c r="C404" s="36"/>
      <c r="D404" s="36"/>
    </row>
    <row r="405">
      <c r="C405" s="36"/>
      <c r="D405" s="36"/>
    </row>
    <row r="406">
      <c r="C406" s="36"/>
      <c r="D406" s="36"/>
    </row>
    <row r="407">
      <c r="C407" s="36"/>
      <c r="D407" s="36"/>
    </row>
    <row r="408">
      <c r="C408" s="36"/>
      <c r="D408" s="36"/>
    </row>
    <row r="409">
      <c r="C409" s="36"/>
      <c r="D409" s="36"/>
    </row>
    <row r="410">
      <c r="C410" s="36"/>
      <c r="D410" s="36"/>
    </row>
    <row r="411">
      <c r="C411" s="36"/>
      <c r="D411" s="36"/>
    </row>
    <row r="412">
      <c r="C412" s="36"/>
      <c r="D412" s="36"/>
    </row>
    <row r="413">
      <c r="C413" s="36"/>
      <c r="D413" s="36"/>
    </row>
    <row r="414">
      <c r="C414" s="36"/>
      <c r="D414" s="36"/>
    </row>
    <row r="415">
      <c r="C415" s="36"/>
      <c r="D415" s="36"/>
    </row>
    <row r="416">
      <c r="C416" s="36"/>
      <c r="D416" s="36"/>
    </row>
    <row r="417">
      <c r="C417" s="36"/>
      <c r="D417" s="36"/>
    </row>
    <row r="418">
      <c r="C418" s="36"/>
      <c r="D418" s="36"/>
    </row>
    <row r="419">
      <c r="C419" s="36"/>
      <c r="D419" s="36"/>
    </row>
    <row r="420">
      <c r="C420" s="36"/>
      <c r="D420" s="36"/>
    </row>
    <row r="421">
      <c r="C421" s="36"/>
      <c r="D421" s="36"/>
    </row>
    <row r="422">
      <c r="C422" s="36"/>
      <c r="D422" s="36"/>
    </row>
    <row r="423">
      <c r="C423" s="36"/>
      <c r="D423" s="36"/>
    </row>
    <row r="424">
      <c r="C424" s="36"/>
      <c r="D424" s="36"/>
    </row>
    <row r="425">
      <c r="C425" s="36"/>
      <c r="D425" s="36"/>
    </row>
    <row r="426">
      <c r="C426" s="36"/>
      <c r="D426" s="36"/>
    </row>
    <row r="427">
      <c r="C427" s="36"/>
      <c r="D427" s="36"/>
    </row>
    <row r="428">
      <c r="C428" s="36"/>
      <c r="D428" s="36"/>
    </row>
    <row r="429">
      <c r="C429" s="36"/>
      <c r="D429" s="36"/>
    </row>
    <row r="430">
      <c r="C430" s="36"/>
      <c r="D430" s="36"/>
    </row>
    <row r="431">
      <c r="C431" s="36"/>
      <c r="D431" s="36"/>
    </row>
    <row r="432">
      <c r="C432" s="36"/>
      <c r="D432" s="36"/>
    </row>
    <row r="433">
      <c r="C433" s="36"/>
      <c r="D433" s="36"/>
    </row>
    <row r="434">
      <c r="C434" s="36"/>
      <c r="D434" s="36"/>
    </row>
    <row r="435">
      <c r="C435" s="36"/>
      <c r="D435" s="36"/>
    </row>
    <row r="436">
      <c r="C436" s="36"/>
      <c r="D436" s="36"/>
    </row>
    <row r="437">
      <c r="C437" s="36"/>
      <c r="D437" s="36"/>
    </row>
    <row r="438">
      <c r="C438" s="36"/>
      <c r="D438" s="36"/>
    </row>
    <row r="439">
      <c r="C439" s="36"/>
      <c r="D439" s="36"/>
    </row>
    <row r="440">
      <c r="C440" s="36"/>
      <c r="D440" s="36"/>
    </row>
    <row r="441">
      <c r="C441" s="36"/>
      <c r="D441" s="36"/>
    </row>
    <row r="442">
      <c r="C442" s="36"/>
      <c r="D442" s="36"/>
    </row>
    <row r="443">
      <c r="C443" s="36"/>
      <c r="D443" s="36"/>
    </row>
    <row r="444">
      <c r="C444" s="36"/>
      <c r="D444" s="36"/>
    </row>
    <row r="445">
      <c r="C445" s="36"/>
      <c r="D445" s="36"/>
    </row>
    <row r="446">
      <c r="C446" s="36"/>
      <c r="D446" s="36"/>
    </row>
    <row r="447">
      <c r="C447" s="36"/>
      <c r="D447" s="36"/>
    </row>
    <row r="448">
      <c r="C448" s="36"/>
      <c r="D448" s="36"/>
    </row>
    <row r="449">
      <c r="C449" s="36"/>
      <c r="D449" s="36"/>
    </row>
    <row r="450">
      <c r="C450" s="36"/>
      <c r="D450" s="36"/>
    </row>
    <row r="451">
      <c r="C451" s="36"/>
      <c r="D451" s="36"/>
    </row>
    <row r="452">
      <c r="C452" s="36"/>
      <c r="D452" s="36"/>
    </row>
    <row r="453">
      <c r="C453" s="36"/>
      <c r="D453" s="36"/>
    </row>
    <row r="454">
      <c r="C454" s="36"/>
      <c r="D454" s="36"/>
    </row>
    <row r="455">
      <c r="C455" s="36"/>
      <c r="D455" s="36"/>
    </row>
    <row r="456">
      <c r="C456" s="36"/>
      <c r="D456" s="36"/>
    </row>
    <row r="457">
      <c r="C457" s="36"/>
      <c r="D457" s="36"/>
    </row>
    <row r="458">
      <c r="C458" s="36"/>
      <c r="D458" s="36"/>
    </row>
    <row r="459">
      <c r="C459" s="36"/>
      <c r="D459" s="36"/>
    </row>
    <row r="460">
      <c r="C460" s="36"/>
      <c r="D460" s="36"/>
    </row>
    <row r="461">
      <c r="C461" s="36"/>
      <c r="D461" s="36"/>
    </row>
    <row r="462">
      <c r="C462" s="36"/>
      <c r="D462" s="36"/>
    </row>
    <row r="463">
      <c r="C463" s="36"/>
      <c r="D463" s="36"/>
    </row>
    <row r="464">
      <c r="C464" s="36"/>
      <c r="D464" s="36"/>
    </row>
    <row r="465">
      <c r="C465" s="36"/>
      <c r="D465" s="36"/>
    </row>
    <row r="466">
      <c r="C466" s="36"/>
      <c r="D466" s="36"/>
    </row>
    <row r="467">
      <c r="C467" s="36"/>
      <c r="D467" s="36"/>
    </row>
    <row r="468">
      <c r="C468" s="36"/>
      <c r="D468" s="36"/>
    </row>
    <row r="469">
      <c r="C469" s="36"/>
      <c r="D469" s="36"/>
    </row>
    <row r="470">
      <c r="C470" s="36"/>
      <c r="D470" s="36"/>
    </row>
    <row r="471">
      <c r="C471" s="36"/>
      <c r="D471" s="36"/>
    </row>
    <row r="472">
      <c r="C472" s="36"/>
      <c r="D472" s="36"/>
    </row>
    <row r="473">
      <c r="C473" s="36"/>
      <c r="D473" s="36"/>
    </row>
    <row r="474">
      <c r="C474" s="36"/>
      <c r="D474" s="36"/>
    </row>
    <row r="475">
      <c r="C475" s="36"/>
      <c r="D475" s="36"/>
    </row>
    <row r="476">
      <c r="C476" s="36"/>
      <c r="D476" s="36"/>
    </row>
    <row r="477">
      <c r="C477" s="36"/>
      <c r="D477" s="36"/>
    </row>
    <row r="478">
      <c r="C478" s="36"/>
      <c r="D478" s="36"/>
    </row>
    <row r="479">
      <c r="C479" s="36"/>
      <c r="D479" s="36"/>
    </row>
    <row r="480">
      <c r="C480" s="36"/>
      <c r="D480" s="36"/>
    </row>
    <row r="481">
      <c r="C481" s="36"/>
      <c r="D481" s="36"/>
    </row>
    <row r="482">
      <c r="C482" s="36"/>
      <c r="D482" s="36"/>
    </row>
    <row r="483">
      <c r="C483" s="36"/>
      <c r="D483" s="36"/>
    </row>
    <row r="484">
      <c r="C484" s="36"/>
      <c r="D484" s="36"/>
    </row>
    <row r="485">
      <c r="C485" s="36"/>
      <c r="D485" s="36"/>
    </row>
    <row r="486">
      <c r="C486" s="36"/>
      <c r="D486" s="36"/>
    </row>
    <row r="487">
      <c r="C487" s="36"/>
      <c r="D487" s="36"/>
    </row>
    <row r="488">
      <c r="C488" s="36"/>
      <c r="D488" s="36"/>
    </row>
    <row r="489">
      <c r="C489" s="36"/>
      <c r="D489" s="36"/>
    </row>
    <row r="490">
      <c r="C490" s="36"/>
      <c r="D490" s="36"/>
    </row>
    <row r="491">
      <c r="C491" s="36"/>
      <c r="D491" s="36"/>
    </row>
    <row r="492">
      <c r="C492" s="36"/>
      <c r="D492" s="36"/>
    </row>
    <row r="493">
      <c r="C493" s="36"/>
      <c r="D493" s="36"/>
    </row>
    <row r="494">
      <c r="C494" s="36"/>
      <c r="D494" s="36"/>
    </row>
    <row r="495">
      <c r="C495" s="36"/>
      <c r="D495" s="36"/>
    </row>
    <row r="496">
      <c r="C496" s="36"/>
      <c r="D496" s="36"/>
    </row>
    <row r="497">
      <c r="C497" s="36"/>
      <c r="D497" s="36"/>
    </row>
    <row r="498">
      <c r="C498" s="36"/>
      <c r="D498" s="36"/>
    </row>
    <row r="499">
      <c r="C499" s="36"/>
      <c r="D499" s="36"/>
    </row>
    <row r="500">
      <c r="C500" s="36"/>
      <c r="D500" s="36"/>
    </row>
    <row r="501">
      <c r="C501" s="36"/>
      <c r="D501" s="36"/>
    </row>
    <row r="502">
      <c r="C502" s="36"/>
      <c r="D502" s="36"/>
    </row>
    <row r="503">
      <c r="C503" s="36"/>
      <c r="D503" s="36"/>
    </row>
    <row r="504">
      <c r="C504" s="36"/>
      <c r="D504" s="36"/>
    </row>
    <row r="505">
      <c r="C505" s="36"/>
      <c r="D505" s="36"/>
    </row>
    <row r="506">
      <c r="C506" s="36"/>
      <c r="D506" s="36"/>
    </row>
    <row r="507">
      <c r="C507" s="36"/>
      <c r="D507" s="36"/>
    </row>
    <row r="508">
      <c r="C508" s="36"/>
      <c r="D508" s="36"/>
    </row>
    <row r="509">
      <c r="C509" s="36"/>
      <c r="D509" s="36"/>
    </row>
    <row r="510">
      <c r="C510" s="36"/>
      <c r="D510" s="36"/>
    </row>
    <row r="511">
      <c r="C511" s="36"/>
      <c r="D511" s="36"/>
    </row>
    <row r="512">
      <c r="C512" s="36"/>
      <c r="D512" s="36"/>
    </row>
    <row r="513">
      <c r="C513" s="36"/>
      <c r="D513" s="36"/>
    </row>
    <row r="514">
      <c r="C514" s="36"/>
      <c r="D514" s="36"/>
    </row>
    <row r="515">
      <c r="C515" s="36"/>
      <c r="D515" s="36"/>
    </row>
    <row r="516">
      <c r="C516" s="36"/>
      <c r="D516" s="36"/>
    </row>
    <row r="517">
      <c r="C517" s="36"/>
      <c r="D517" s="36"/>
    </row>
    <row r="518">
      <c r="C518" s="36"/>
      <c r="D518" s="36"/>
    </row>
    <row r="519">
      <c r="C519" s="36"/>
      <c r="D519" s="36"/>
    </row>
    <row r="520">
      <c r="C520" s="36"/>
      <c r="D520" s="36"/>
    </row>
    <row r="521">
      <c r="C521" s="36"/>
      <c r="D521" s="36"/>
    </row>
    <row r="522">
      <c r="C522" s="36"/>
      <c r="D522" s="36"/>
    </row>
    <row r="523">
      <c r="C523" s="36"/>
      <c r="D523" s="36"/>
    </row>
    <row r="524">
      <c r="C524" s="36"/>
      <c r="D524" s="36"/>
    </row>
    <row r="525">
      <c r="C525" s="36"/>
      <c r="D525" s="36"/>
    </row>
    <row r="526">
      <c r="C526" s="36"/>
      <c r="D526" s="36"/>
    </row>
    <row r="527">
      <c r="C527" s="36"/>
      <c r="D527" s="36"/>
    </row>
    <row r="528">
      <c r="C528" s="36"/>
      <c r="D528" s="36"/>
    </row>
    <row r="529">
      <c r="C529" s="36"/>
      <c r="D529" s="36"/>
    </row>
    <row r="530">
      <c r="C530" s="36"/>
      <c r="D530" s="36"/>
    </row>
    <row r="531">
      <c r="C531" s="36"/>
      <c r="D531" s="36"/>
    </row>
    <row r="532">
      <c r="C532" s="36"/>
      <c r="D532" s="36"/>
    </row>
    <row r="533">
      <c r="C533" s="36"/>
      <c r="D533" s="36"/>
    </row>
    <row r="534">
      <c r="C534" s="36"/>
      <c r="D534" s="36"/>
    </row>
    <row r="535">
      <c r="C535" s="36"/>
      <c r="D535" s="36"/>
    </row>
    <row r="536">
      <c r="C536" s="36"/>
      <c r="D536" s="36"/>
    </row>
    <row r="537">
      <c r="C537" s="36"/>
      <c r="D537" s="36"/>
    </row>
    <row r="538">
      <c r="C538" s="36"/>
      <c r="D538" s="36"/>
    </row>
    <row r="539">
      <c r="C539" s="36"/>
      <c r="D539" s="36"/>
    </row>
    <row r="540">
      <c r="C540" s="36"/>
      <c r="D540" s="36"/>
    </row>
    <row r="541">
      <c r="C541" s="36"/>
      <c r="D541" s="36"/>
    </row>
    <row r="542">
      <c r="C542" s="36"/>
      <c r="D542" s="36"/>
    </row>
    <row r="543">
      <c r="C543" s="36"/>
      <c r="D543" s="36"/>
    </row>
    <row r="544">
      <c r="C544" s="36"/>
      <c r="D544" s="36"/>
    </row>
    <row r="545">
      <c r="C545" s="36"/>
      <c r="D545" s="36"/>
    </row>
    <row r="546">
      <c r="C546" s="36"/>
      <c r="D546" s="36"/>
    </row>
    <row r="547">
      <c r="C547" s="36"/>
      <c r="D547" s="36"/>
    </row>
    <row r="548">
      <c r="C548" s="36"/>
      <c r="D548" s="36"/>
    </row>
    <row r="549">
      <c r="C549" s="36"/>
      <c r="D549" s="36"/>
    </row>
    <row r="550">
      <c r="C550" s="36"/>
      <c r="D550" s="36"/>
    </row>
    <row r="551">
      <c r="C551" s="36"/>
      <c r="D551" s="36"/>
    </row>
    <row r="552">
      <c r="C552" s="36"/>
      <c r="D552" s="36"/>
    </row>
    <row r="553">
      <c r="C553" s="36"/>
      <c r="D553" s="36"/>
    </row>
    <row r="554">
      <c r="C554" s="36"/>
      <c r="D554" s="36"/>
    </row>
    <row r="555">
      <c r="C555" s="36"/>
      <c r="D555" s="36"/>
    </row>
    <row r="556">
      <c r="C556" s="36"/>
      <c r="D556" s="36"/>
    </row>
    <row r="557">
      <c r="C557" s="36"/>
      <c r="D557" s="36"/>
    </row>
    <row r="558">
      <c r="C558" s="36"/>
      <c r="D558" s="36"/>
    </row>
    <row r="559">
      <c r="C559" s="36"/>
      <c r="D559" s="36"/>
    </row>
    <row r="560">
      <c r="C560" s="36"/>
      <c r="D560" s="36"/>
    </row>
    <row r="561">
      <c r="C561" s="36"/>
      <c r="D561" s="36"/>
    </row>
    <row r="562">
      <c r="C562" s="36"/>
      <c r="D562" s="36"/>
    </row>
    <row r="563">
      <c r="C563" s="36"/>
      <c r="D563" s="36"/>
    </row>
    <row r="564">
      <c r="C564" s="36"/>
      <c r="D564" s="36"/>
    </row>
    <row r="565">
      <c r="C565" s="36"/>
      <c r="D565" s="36"/>
    </row>
    <row r="566">
      <c r="C566" s="36"/>
      <c r="D566" s="36"/>
    </row>
    <row r="567">
      <c r="C567" s="36"/>
      <c r="D567" s="36"/>
    </row>
    <row r="568">
      <c r="C568" s="36"/>
      <c r="D568" s="36"/>
    </row>
    <row r="569">
      <c r="C569" s="36"/>
      <c r="D569" s="36"/>
    </row>
    <row r="570">
      <c r="C570" s="36"/>
      <c r="D570" s="36"/>
    </row>
    <row r="571">
      <c r="C571" s="36"/>
      <c r="D571" s="36"/>
    </row>
    <row r="572">
      <c r="C572" s="36"/>
      <c r="D572" s="36"/>
    </row>
    <row r="573">
      <c r="C573" s="36"/>
      <c r="D573" s="36"/>
    </row>
    <row r="574">
      <c r="C574" s="36"/>
      <c r="D574" s="36"/>
    </row>
    <row r="575">
      <c r="C575" s="36"/>
      <c r="D575" s="36"/>
    </row>
    <row r="576">
      <c r="C576" s="36"/>
      <c r="D576" s="36"/>
    </row>
    <row r="577">
      <c r="C577" s="36"/>
      <c r="D577" s="36"/>
    </row>
    <row r="578">
      <c r="C578" s="36"/>
      <c r="D578" s="36"/>
    </row>
    <row r="579">
      <c r="C579" s="36"/>
      <c r="D579" s="36"/>
    </row>
    <row r="580">
      <c r="C580" s="36"/>
      <c r="D580" s="36"/>
    </row>
    <row r="581">
      <c r="C581" s="36"/>
      <c r="D581" s="36"/>
    </row>
    <row r="582">
      <c r="C582" s="36"/>
      <c r="D582" s="36"/>
    </row>
    <row r="583">
      <c r="C583" s="36"/>
      <c r="D583" s="36"/>
    </row>
    <row r="584">
      <c r="C584" s="36"/>
      <c r="D584" s="36"/>
    </row>
    <row r="585">
      <c r="C585" s="36"/>
      <c r="D585" s="36"/>
    </row>
    <row r="586">
      <c r="C586" s="36"/>
      <c r="D586" s="36"/>
    </row>
    <row r="587">
      <c r="C587" s="36"/>
      <c r="D587" s="36"/>
    </row>
    <row r="588">
      <c r="C588" s="36"/>
      <c r="D588" s="36"/>
    </row>
    <row r="589">
      <c r="C589" s="36"/>
      <c r="D589" s="36"/>
    </row>
    <row r="590">
      <c r="C590" s="36"/>
      <c r="D590" s="36"/>
    </row>
    <row r="591">
      <c r="C591" s="36"/>
      <c r="D591" s="36"/>
    </row>
    <row r="592">
      <c r="C592" s="36"/>
      <c r="D592" s="36"/>
    </row>
    <row r="593">
      <c r="C593" s="36"/>
      <c r="D593" s="36"/>
    </row>
    <row r="594">
      <c r="C594" s="36"/>
      <c r="D594" s="36"/>
    </row>
    <row r="595">
      <c r="C595" s="36"/>
      <c r="D595" s="36"/>
    </row>
    <row r="596">
      <c r="C596" s="36"/>
      <c r="D596" s="36"/>
    </row>
    <row r="597">
      <c r="C597" s="36"/>
      <c r="D597" s="36"/>
    </row>
    <row r="598">
      <c r="C598" s="36"/>
      <c r="D598" s="36"/>
    </row>
    <row r="599">
      <c r="C599" s="36"/>
      <c r="D599" s="36"/>
    </row>
    <row r="600">
      <c r="C600" s="36"/>
      <c r="D600" s="36"/>
    </row>
    <row r="601">
      <c r="C601" s="36"/>
      <c r="D601" s="36"/>
    </row>
    <row r="602">
      <c r="C602" s="36"/>
      <c r="D602" s="36"/>
    </row>
    <row r="603">
      <c r="C603" s="36"/>
      <c r="D603" s="36"/>
    </row>
    <row r="604">
      <c r="C604" s="36"/>
      <c r="D604" s="36"/>
    </row>
    <row r="605">
      <c r="C605" s="36"/>
      <c r="D605" s="36"/>
    </row>
    <row r="606">
      <c r="C606" s="36"/>
      <c r="D606" s="36"/>
    </row>
    <row r="607">
      <c r="C607" s="36"/>
      <c r="D607" s="36"/>
    </row>
    <row r="608">
      <c r="C608" s="36"/>
      <c r="D608" s="36"/>
    </row>
    <row r="609">
      <c r="C609" s="36"/>
      <c r="D609" s="36"/>
    </row>
    <row r="610">
      <c r="C610" s="36"/>
      <c r="D610" s="36"/>
    </row>
    <row r="611">
      <c r="C611" s="36"/>
      <c r="D611" s="36"/>
    </row>
    <row r="612">
      <c r="C612" s="36"/>
      <c r="D612" s="36"/>
    </row>
    <row r="613">
      <c r="C613" s="36"/>
      <c r="D613" s="36"/>
    </row>
    <row r="614">
      <c r="C614" s="36"/>
      <c r="D614" s="36"/>
    </row>
    <row r="615">
      <c r="C615" s="36"/>
      <c r="D615" s="36"/>
    </row>
    <row r="616">
      <c r="C616" s="36"/>
      <c r="D616" s="36"/>
    </row>
    <row r="617">
      <c r="C617" s="36"/>
      <c r="D617" s="36"/>
    </row>
    <row r="618">
      <c r="C618" s="36"/>
      <c r="D618" s="36"/>
    </row>
    <row r="619">
      <c r="C619" s="36"/>
      <c r="D619" s="36"/>
    </row>
    <row r="620">
      <c r="C620" s="36"/>
      <c r="D620" s="36"/>
    </row>
    <row r="621">
      <c r="C621" s="36"/>
      <c r="D621" s="36"/>
    </row>
    <row r="622">
      <c r="C622" s="36"/>
      <c r="D622" s="36"/>
    </row>
    <row r="623">
      <c r="C623" s="36"/>
      <c r="D623" s="36"/>
    </row>
    <row r="624">
      <c r="C624" s="36"/>
      <c r="D624" s="36"/>
    </row>
    <row r="625">
      <c r="C625" s="36"/>
      <c r="D625" s="36"/>
    </row>
    <row r="626">
      <c r="C626" s="36"/>
      <c r="D626" s="36"/>
    </row>
    <row r="627">
      <c r="C627" s="36"/>
      <c r="D627" s="36"/>
    </row>
    <row r="628">
      <c r="C628" s="36"/>
      <c r="D628" s="36"/>
    </row>
    <row r="629">
      <c r="C629" s="36"/>
      <c r="D629" s="36"/>
    </row>
    <row r="630">
      <c r="C630" s="36"/>
      <c r="D630" s="36"/>
    </row>
    <row r="631">
      <c r="C631" s="36"/>
      <c r="D631" s="36"/>
    </row>
    <row r="632">
      <c r="C632" s="36"/>
      <c r="D632" s="36"/>
    </row>
    <row r="633">
      <c r="C633" s="36"/>
      <c r="D633" s="36"/>
    </row>
    <row r="634">
      <c r="C634" s="36"/>
      <c r="D634" s="36"/>
    </row>
    <row r="635">
      <c r="C635" s="36"/>
      <c r="D635" s="36"/>
    </row>
    <row r="636">
      <c r="C636" s="36"/>
      <c r="D636" s="36"/>
    </row>
    <row r="637">
      <c r="C637" s="36"/>
      <c r="D637" s="36"/>
    </row>
    <row r="638">
      <c r="C638" s="36"/>
      <c r="D638" s="36"/>
    </row>
    <row r="639">
      <c r="C639" s="36"/>
      <c r="D639" s="36"/>
    </row>
    <row r="640">
      <c r="C640" s="36"/>
      <c r="D640" s="36"/>
    </row>
    <row r="641">
      <c r="C641" s="36"/>
      <c r="D641" s="36"/>
    </row>
    <row r="642">
      <c r="C642" s="36"/>
      <c r="D642" s="36"/>
    </row>
    <row r="643">
      <c r="C643" s="36"/>
      <c r="D643" s="36"/>
    </row>
    <row r="644">
      <c r="C644" s="36"/>
      <c r="D644" s="36"/>
    </row>
    <row r="645">
      <c r="C645" s="36"/>
      <c r="D645" s="36"/>
    </row>
    <row r="646">
      <c r="C646" s="36"/>
      <c r="D646" s="36"/>
    </row>
    <row r="647">
      <c r="C647" s="36"/>
      <c r="D647" s="36"/>
    </row>
    <row r="648">
      <c r="C648" s="36"/>
      <c r="D648" s="36"/>
    </row>
    <row r="649">
      <c r="C649" s="36"/>
      <c r="D649" s="36"/>
    </row>
    <row r="650">
      <c r="C650" s="36"/>
      <c r="D650" s="36"/>
    </row>
    <row r="651">
      <c r="C651" s="36"/>
      <c r="D651" s="36"/>
    </row>
    <row r="652">
      <c r="C652" s="36"/>
      <c r="D652" s="36"/>
    </row>
    <row r="653">
      <c r="C653" s="36"/>
      <c r="D653" s="36"/>
    </row>
    <row r="654">
      <c r="C654" s="36"/>
      <c r="D654" s="36"/>
    </row>
    <row r="655">
      <c r="C655" s="36"/>
      <c r="D655" s="36"/>
    </row>
    <row r="656">
      <c r="C656" s="36"/>
      <c r="D656" s="36"/>
    </row>
    <row r="657">
      <c r="C657" s="36"/>
      <c r="D657" s="36"/>
    </row>
    <row r="658">
      <c r="C658" s="36"/>
      <c r="D658" s="36"/>
    </row>
    <row r="659">
      <c r="C659" s="36"/>
      <c r="D659" s="36"/>
    </row>
    <row r="660">
      <c r="C660" s="36"/>
      <c r="D660" s="36"/>
    </row>
    <row r="661">
      <c r="C661" s="36"/>
      <c r="D661" s="36"/>
    </row>
    <row r="662">
      <c r="C662" s="36"/>
      <c r="D662" s="36"/>
    </row>
    <row r="663">
      <c r="C663" s="36"/>
      <c r="D663" s="36"/>
    </row>
    <row r="664">
      <c r="C664" s="36"/>
      <c r="D664" s="36"/>
    </row>
    <row r="665">
      <c r="C665" s="36"/>
      <c r="D665" s="36"/>
    </row>
    <row r="666">
      <c r="C666" s="36"/>
      <c r="D666" s="36"/>
    </row>
    <row r="667">
      <c r="C667" s="36"/>
      <c r="D667" s="36"/>
    </row>
    <row r="668">
      <c r="C668" s="36"/>
      <c r="D668" s="36"/>
    </row>
    <row r="669">
      <c r="C669" s="36"/>
      <c r="D669" s="36"/>
    </row>
    <row r="670">
      <c r="C670" s="36"/>
      <c r="D670" s="36"/>
    </row>
    <row r="671">
      <c r="C671" s="36"/>
      <c r="D671" s="36"/>
    </row>
    <row r="672">
      <c r="C672" s="36"/>
      <c r="D672" s="36"/>
    </row>
    <row r="673">
      <c r="C673" s="36"/>
      <c r="D673" s="36"/>
    </row>
    <row r="674">
      <c r="C674" s="36"/>
      <c r="D674" s="36"/>
    </row>
    <row r="675">
      <c r="C675" s="36"/>
      <c r="D675" s="36"/>
    </row>
    <row r="676">
      <c r="C676" s="36"/>
      <c r="D676" s="36"/>
    </row>
    <row r="677">
      <c r="C677" s="36"/>
      <c r="D677" s="36"/>
    </row>
    <row r="678">
      <c r="C678" s="36"/>
      <c r="D678" s="36"/>
    </row>
    <row r="679">
      <c r="C679" s="36"/>
      <c r="D679" s="36"/>
    </row>
    <row r="680">
      <c r="C680" s="36"/>
      <c r="D680" s="36"/>
    </row>
    <row r="681">
      <c r="C681" s="36"/>
      <c r="D681" s="36"/>
    </row>
    <row r="682">
      <c r="C682" s="36"/>
      <c r="D682" s="36"/>
    </row>
    <row r="683">
      <c r="C683" s="36"/>
      <c r="D683" s="36"/>
    </row>
    <row r="684">
      <c r="C684" s="36"/>
      <c r="D684" s="36"/>
    </row>
    <row r="685">
      <c r="C685" s="36"/>
      <c r="D685" s="36"/>
    </row>
    <row r="686">
      <c r="C686" s="36"/>
      <c r="D686" s="36"/>
    </row>
    <row r="687">
      <c r="C687" s="36"/>
      <c r="D687" s="36"/>
    </row>
    <row r="688">
      <c r="C688" s="36"/>
      <c r="D688" s="36"/>
    </row>
    <row r="689">
      <c r="C689" s="36"/>
      <c r="D689" s="36"/>
    </row>
    <row r="690">
      <c r="C690" s="36"/>
      <c r="D690" s="36"/>
    </row>
    <row r="691">
      <c r="C691" s="36"/>
      <c r="D691" s="36"/>
    </row>
    <row r="692">
      <c r="C692" s="36"/>
      <c r="D692" s="36"/>
    </row>
    <row r="693">
      <c r="C693" s="36"/>
      <c r="D693" s="36"/>
    </row>
    <row r="694">
      <c r="C694" s="36"/>
      <c r="D694" s="36"/>
    </row>
    <row r="695">
      <c r="C695" s="36"/>
      <c r="D695" s="36"/>
    </row>
    <row r="696">
      <c r="C696" s="36"/>
      <c r="D696" s="36"/>
    </row>
    <row r="697">
      <c r="C697" s="36"/>
      <c r="D697" s="36"/>
    </row>
    <row r="698">
      <c r="C698" s="36"/>
      <c r="D698" s="36"/>
    </row>
    <row r="699">
      <c r="C699" s="36"/>
      <c r="D699" s="36"/>
    </row>
    <row r="700">
      <c r="C700" s="36"/>
      <c r="D700" s="36"/>
    </row>
    <row r="701">
      <c r="C701" s="36"/>
      <c r="D701" s="36"/>
    </row>
    <row r="702">
      <c r="C702" s="36"/>
      <c r="D702" s="36"/>
    </row>
    <row r="703">
      <c r="C703" s="36"/>
      <c r="D703" s="36"/>
    </row>
    <row r="704">
      <c r="C704" s="36"/>
      <c r="D704" s="36"/>
    </row>
    <row r="705">
      <c r="C705" s="36"/>
      <c r="D705" s="36"/>
    </row>
    <row r="706">
      <c r="C706" s="36"/>
      <c r="D706" s="36"/>
    </row>
    <row r="707">
      <c r="C707" s="36"/>
      <c r="D707" s="36"/>
    </row>
    <row r="708">
      <c r="C708" s="36"/>
      <c r="D708" s="36"/>
    </row>
    <row r="709">
      <c r="C709" s="36"/>
      <c r="D709" s="36"/>
    </row>
    <row r="710">
      <c r="C710" s="36"/>
      <c r="D710" s="36"/>
    </row>
    <row r="711">
      <c r="C711" s="36"/>
      <c r="D711" s="36"/>
    </row>
    <row r="712">
      <c r="C712" s="36"/>
      <c r="D712" s="36"/>
    </row>
    <row r="713">
      <c r="C713" s="36"/>
      <c r="D713" s="36"/>
    </row>
    <row r="714">
      <c r="C714" s="36"/>
      <c r="D714" s="36"/>
    </row>
    <row r="715">
      <c r="C715" s="36"/>
      <c r="D715" s="36"/>
    </row>
    <row r="716">
      <c r="C716" s="36"/>
      <c r="D716" s="36"/>
    </row>
    <row r="717">
      <c r="C717" s="36"/>
      <c r="D717" s="36"/>
    </row>
    <row r="718">
      <c r="C718" s="36"/>
      <c r="D718" s="36"/>
    </row>
    <row r="719">
      <c r="C719" s="36"/>
      <c r="D719" s="36"/>
    </row>
    <row r="720">
      <c r="C720" s="36"/>
      <c r="D720" s="36"/>
    </row>
    <row r="721">
      <c r="C721" s="36"/>
      <c r="D721" s="36"/>
    </row>
    <row r="722">
      <c r="C722" s="36"/>
      <c r="D722" s="36"/>
    </row>
    <row r="723">
      <c r="C723" s="36"/>
      <c r="D723" s="36"/>
    </row>
    <row r="724">
      <c r="C724" s="36"/>
      <c r="D724" s="36"/>
    </row>
    <row r="725">
      <c r="C725" s="36"/>
      <c r="D725" s="36"/>
    </row>
    <row r="726">
      <c r="C726" s="36"/>
      <c r="D726" s="36"/>
    </row>
    <row r="727">
      <c r="C727" s="36"/>
      <c r="D727" s="36"/>
    </row>
    <row r="728">
      <c r="C728" s="36"/>
      <c r="D728" s="36"/>
    </row>
    <row r="729">
      <c r="C729" s="36"/>
      <c r="D729" s="36"/>
    </row>
    <row r="730">
      <c r="C730" s="36"/>
      <c r="D730" s="36"/>
    </row>
    <row r="731">
      <c r="C731" s="36"/>
      <c r="D731" s="36"/>
    </row>
    <row r="732">
      <c r="C732" s="36"/>
      <c r="D732" s="36"/>
    </row>
    <row r="733">
      <c r="C733" s="36"/>
      <c r="D733" s="36"/>
    </row>
    <row r="734">
      <c r="C734" s="36"/>
      <c r="D734" s="36"/>
    </row>
    <row r="735">
      <c r="C735" s="36"/>
      <c r="D735" s="36"/>
    </row>
    <row r="736">
      <c r="C736" s="36"/>
      <c r="D736" s="36"/>
    </row>
    <row r="737">
      <c r="C737" s="36"/>
      <c r="D737" s="36"/>
    </row>
    <row r="738">
      <c r="C738" s="36"/>
      <c r="D738" s="36"/>
    </row>
    <row r="739">
      <c r="C739" s="36"/>
      <c r="D739" s="36"/>
    </row>
    <row r="740">
      <c r="C740" s="36"/>
      <c r="D740" s="36"/>
    </row>
    <row r="741">
      <c r="C741" s="36"/>
      <c r="D741" s="36"/>
    </row>
    <row r="742">
      <c r="C742" s="36"/>
      <c r="D742" s="36"/>
    </row>
    <row r="743">
      <c r="C743" s="36"/>
      <c r="D743" s="36"/>
    </row>
    <row r="744">
      <c r="C744" s="36"/>
      <c r="D744" s="36"/>
    </row>
    <row r="745">
      <c r="C745" s="36"/>
      <c r="D745" s="36"/>
    </row>
    <row r="746">
      <c r="C746" s="36"/>
      <c r="D746" s="36"/>
    </row>
    <row r="747">
      <c r="C747" s="36"/>
      <c r="D747" s="36"/>
    </row>
    <row r="748">
      <c r="C748" s="36"/>
      <c r="D748" s="36"/>
    </row>
    <row r="749">
      <c r="C749" s="36"/>
      <c r="D749" s="36"/>
    </row>
    <row r="750">
      <c r="C750" s="36"/>
      <c r="D750" s="36"/>
    </row>
    <row r="751">
      <c r="C751" s="36"/>
      <c r="D751" s="36"/>
    </row>
    <row r="752">
      <c r="C752" s="36"/>
      <c r="D752" s="36"/>
    </row>
    <row r="753">
      <c r="C753" s="36"/>
      <c r="D753" s="36"/>
    </row>
    <row r="754">
      <c r="C754" s="36"/>
      <c r="D754" s="36"/>
    </row>
    <row r="755">
      <c r="C755" s="36"/>
      <c r="D755" s="36"/>
    </row>
    <row r="756">
      <c r="C756" s="36"/>
      <c r="D756" s="36"/>
    </row>
    <row r="757">
      <c r="C757" s="36"/>
      <c r="D757" s="36"/>
    </row>
    <row r="758">
      <c r="C758" s="36"/>
      <c r="D758" s="36"/>
    </row>
    <row r="759">
      <c r="C759" s="36"/>
      <c r="D759" s="36"/>
    </row>
    <row r="760">
      <c r="C760" s="36"/>
      <c r="D760" s="36"/>
    </row>
    <row r="761">
      <c r="C761" s="36"/>
      <c r="D761" s="36"/>
    </row>
    <row r="762">
      <c r="C762" s="36"/>
      <c r="D762" s="36"/>
    </row>
    <row r="763">
      <c r="C763" s="36"/>
      <c r="D763" s="36"/>
    </row>
    <row r="764">
      <c r="C764" s="36"/>
      <c r="D764" s="36"/>
    </row>
    <row r="765">
      <c r="C765" s="36"/>
      <c r="D765" s="36"/>
    </row>
    <row r="766">
      <c r="C766" s="36"/>
      <c r="D766" s="36"/>
    </row>
    <row r="767">
      <c r="C767" s="36"/>
      <c r="D767" s="36"/>
    </row>
    <row r="768">
      <c r="C768" s="36"/>
      <c r="D768" s="36"/>
    </row>
    <row r="769">
      <c r="C769" s="36"/>
      <c r="D769" s="36"/>
    </row>
    <row r="770">
      <c r="C770" s="36"/>
      <c r="D770" s="36"/>
    </row>
    <row r="771">
      <c r="C771" s="36"/>
      <c r="D771" s="36"/>
    </row>
    <row r="772">
      <c r="C772" s="36"/>
      <c r="D772" s="36"/>
    </row>
    <row r="773">
      <c r="C773" s="36"/>
      <c r="D773" s="36"/>
    </row>
    <row r="774">
      <c r="C774" s="36"/>
      <c r="D774" s="36"/>
    </row>
    <row r="775">
      <c r="C775" s="36"/>
      <c r="D775" s="36"/>
    </row>
    <row r="776">
      <c r="C776" s="36"/>
      <c r="D776" s="36"/>
    </row>
    <row r="777">
      <c r="C777" s="36"/>
      <c r="D777" s="36"/>
    </row>
    <row r="778">
      <c r="C778" s="36"/>
      <c r="D778" s="36"/>
    </row>
    <row r="779">
      <c r="C779" s="36"/>
      <c r="D779" s="36"/>
    </row>
    <row r="780">
      <c r="C780" s="36"/>
      <c r="D780" s="36"/>
    </row>
    <row r="781">
      <c r="C781" s="36"/>
      <c r="D781" s="36"/>
    </row>
    <row r="782">
      <c r="C782" s="36"/>
      <c r="D782" s="36"/>
    </row>
    <row r="783">
      <c r="C783" s="36"/>
      <c r="D783" s="36"/>
    </row>
    <row r="784">
      <c r="C784" s="36"/>
      <c r="D784" s="36"/>
    </row>
    <row r="785">
      <c r="C785" s="36"/>
      <c r="D785" s="36"/>
    </row>
    <row r="786">
      <c r="C786" s="36"/>
      <c r="D786" s="36"/>
    </row>
    <row r="787">
      <c r="C787" s="36"/>
      <c r="D787" s="36"/>
    </row>
    <row r="788">
      <c r="C788" s="36"/>
      <c r="D788" s="36"/>
    </row>
    <row r="789">
      <c r="C789" s="36"/>
      <c r="D789" s="36"/>
    </row>
    <row r="790">
      <c r="C790" s="36"/>
      <c r="D790" s="36"/>
    </row>
    <row r="791">
      <c r="C791" s="36"/>
      <c r="D791" s="36"/>
    </row>
    <row r="792">
      <c r="C792" s="36"/>
      <c r="D792" s="36"/>
    </row>
    <row r="793">
      <c r="C793" s="36"/>
      <c r="D793" s="36"/>
    </row>
    <row r="794">
      <c r="C794" s="36"/>
      <c r="D794" s="36"/>
    </row>
    <row r="795">
      <c r="C795" s="36"/>
      <c r="D795" s="36"/>
    </row>
    <row r="796">
      <c r="C796" s="36"/>
      <c r="D796" s="36"/>
    </row>
    <row r="797">
      <c r="C797" s="36"/>
      <c r="D797" s="36"/>
    </row>
    <row r="798">
      <c r="C798" s="36"/>
      <c r="D798" s="36"/>
    </row>
    <row r="799">
      <c r="C799" s="36"/>
      <c r="D799" s="36"/>
    </row>
    <row r="800">
      <c r="C800" s="36"/>
      <c r="D800" s="36"/>
    </row>
    <row r="801">
      <c r="C801" s="36"/>
      <c r="D801" s="36"/>
    </row>
    <row r="802">
      <c r="C802" s="36"/>
      <c r="D802" s="36"/>
    </row>
    <row r="803">
      <c r="C803" s="36"/>
      <c r="D803" s="36"/>
    </row>
    <row r="804">
      <c r="C804" s="36"/>
      <c r="D804" s="36"/>
    </row>
    <row r="805">
      <c r="C805" s="36"/>
      <c r="D805" s="36"/>
    </row>
    <row r="806">
      <c r="C806" s="36"/>
      <c r="D806" s="36"/>
    </row>
    <row r="807">
      <c r="C807" s="36"/>
      <c r="D807" s="36"/>
    </row>
    <row r="808">
      <c r="C808" s="36"/>
      <c r="D808" s="36"/>
    </row>
    <row r="809">
      <c r="C809" s="36"/>
      <c r="D809" s="36"/>
    </row>
    <row r="810">
      <c r="C810" s="36"/>
      <c r="D810" s="36"/>
    </row>
    <row r="811">
      <c r="C811" s="36"/>
      <c r="D811" s="36"/>
    </row>
    <row r="812">
      <c r="C812" s="36"/>
      <c r="D812" s="36"/>
    </row>
    <row r="813">
      <c r="C813" s="36"/>
      <c r="D813" s="36"/>
    </row>
    <row r="814">
      <c r="C814" s="36"/>
      <c r="D814" s="36"/>
    </row>
    <row r="815">
      <c r="C815" s="36"/>
      <c r="D815" s="36"/>
    </row>
    <row r="816">
      <c r="C816" s="36"/>
      <c r="D816" s="36"/>
    </row>
    <row r="817">
      <c r="C817" s="36"/>
      <c r="D817" s="36"/>
    </row>
    <row r="818">
      <c r="C818" s="36"/>
      <c r="D818" s="36"/>
    </row>
    <row r="819">
      <c r="C819" s="36"/>
      <c r="D819" s="36"/>
    </row>
    <row r="820">
      <c r="C820" s="36"/>
      <c r="D820" s="36"/>
    </row>
    <row r="821">
      <c r="C821" s="36"/>
      <c r="D821" s="36"/>
    </row>
    <row r="822">
      <c r="C822" s="36"/>
      <c r="D822" s="36"/>
    </row>
    <row r="823">
      <c r="C823" s="36"/>
      <c r="D823" s="36"/>
    </row>
    <row r="824">
      <c r="C824" s="36"/>
      <c r="D824" s="36"/>
    </row>
    <row r="825">
      <c r="C825" s="36"/>
      <c r="D825" s="36"/>
    </row>
    <row r="826">
      <c r="C826" s="36"/>
      <c r="D826" s="36"/>
    </row>
    <row r="827">
      <c r="C827" s="36"/>
      <c r="D827" s="36"/>
    </row>
    <row r="828">
      <c r="C828" s="36"/>
      <c r="D828" s="36"/>
    </row>
    <row r="829">
      <c r="C829" s="36"/>
      <c r="D829" s="36"/>
    </row>
    <row r="830">
      <c r="C830" s="36"/>
      <c r="D830" s="36"/>
    </row>
    <row r="831">
      <c r="C831" s="36"/>
      <c r="D831" s="36"/>
    </row>
    <row r="832">
      <c r="C832" s="36"/>
      <c r="D832" s="36"/>
    </row>
    <row r="833">
      <c r="C833" s="36"/>
      <c r="D833" s="36"/>
    </row>
    <row r="834">
      <c r="C834" s="36"/>
      <c r="D834" s="36"/>
    </row>
    <row r="835">
      <c r="C835" s="36"/>
      <c r="D835" s="36"/>
    </row>
    <row r="836">
      <c r="C836" s="36"/>
      <c r="D836" s="36"/>
    </row>
    <row r="837">
      <c r="C837" s="36"/>
      <c r="D837" s="36"/>
    </row>
    <row r="838">
      <c r="C838" s="36"/>
      <c r="D838" s="36"/>
    </row>
    <row r="839">
      <c r="C839" s="36"/>
      <c r="D839" s="36"/>
    </row>
    <row r="840">
      <c r="C840" s="36"/>
      <c r="D840" s="36"/>
    </row>
    <row r="841">
      <c r="C841" s="36"/>
      <c r="D841" s="36"/>
    </row>
    <row r="842">
      <c r="C842" s="36"/>
      <c r="D842" s="36"/>
    </row>
    <row r="843">
      <c r="C843" s="36"/>
      <c r="D843" s="36"/>
    </row>
    <row r="844">
      <c r="C844" s="36"/>
      <c r="D844" s="36"/>
    </row>
    <row r="845">
      <c r="C845" s="36"/>
      <c r="D845" s="36"/>
    </row>
    <row r="846">
      <c r="C846" s="36"/>
      <c r="D846" s="36"/>
    </row>
    <row r="847">
      <c r="C847" s="36"/>
      <c r="D847" s="36"/>
    </row>
    <row r="848">
      <c r="C848" s="36"/>
      <c r="D848" s="36"/>
    </row>
    <row r="849">
      <c r="C849" s="36"/>
      <c r="D849" s="36"/>
    </row>
    <row r="850">
      <c r="C850" s="36"/>
      <c r="D850" s="36"/>
    </row>
    <row r="851">
      <c r="C851" s="36"/>
      <c r="D851" s="36"/>
    </row>
    <row r="852">
      <c r="C852" s="36"/>
      <c r="D852" s="36"/>
    </row>
    <row r="853">
      <c r="C853" s="36"/>
      <c r="D853" s="36"/>
    </row>
    <row r="854">
      <c r="C854" s="36"/>
      <c r="D854" s="36"/>
    </row>
    <row r="855">
      <c r="C855" s="36"/>
      <c r="D855" s="36"/>
    </row>
    <row r="856">
      <c r="C856" s="36"/>
      <c r="D856" s="36"/>
    </row>
    <row r="857">
      <c r="C857" s="36"/>
      <c r="D857" s="36"/>
    </row>
    <row r="858">
      <c r="C858" s="36"/>
      <c r="D858" s="36"/>
    </row>
    <row r="859">
      <c r="C859" s="36"/>
      <c r="D859" s="36"/>
    </row>
    <row r="860">
      <c r="C860" s="36"/>
      <c r="D860" s="36"/>
    </row>
    <row r="861">
      <c r="C861" s="36"/>
      <c r="D861" s="36"/>
    </row>
    <row r="862">
      <c r="C862" s="36"/>
      <c r="D862" s="36"/>
    </row>
    <row r="863">
      <c r="C863" s="36"/>
      <c r="D863" s="36"/>
    </row>
    <row r="864">
      <c r="C864" s="36"/>
      <c r="D864" s="36"/>
    </row>
    <row r="865">
      <c r="C865" s="36"/>
      <c r="D865" s="36"/>
    </row>
    <row r="866">
      <c r="C866" s="36"/>
      <c r="D866" s="36"/>
    </row>
    <row r="867">
      <c r="C867" s="36"/>
      <c r="D867" s="36"/>
    </row>
    <row r="868">
      <c r="C868" s="36"/>
      <c r="D868" s="36"/>
    </row>
    <row r="869">
      <c r="C869" s="36"/>
      <c r="D869" s="36"/>
    </row>
    <row r="870">
      <c r="C870" s="36"/>
      <c r="D870" s="36"/>
    </row>
    <row r="871">
      <c r="C871" s="36"/>
      <c r="D871" s="36"/>
    </row>
    <row r="872">
      <c r="C872" s="36"/>
      <c r="D872" s="36"/>
    </row>
    <row r="873">
      <c r="C873" s="36"/>
      <c r="D873" s="36"/>
    </row>
    <row r="874">
      <c r="C874" s="36"/>
      <c r="D874" s="36"/>
    </row>
    <row r="875">
      <c r="C875" s="36"/>
      <c r="D875" s="36"/>
    </row>
    <row r="876">
      <c r="C876" s="36"/>
      <c r="D876" s="36"/>
    </row>
    <row r="877">
      <c r="C877" s="36"/>
      <c r="D877" s="36"/>
    </row>
    <row r="878">
      <c r="C878" s="36"/>
      <c r="D878" s="36"/>
    </row>
    <row r="879">
      <c r="C879" s="36"/>
      <c r="D879" s="36"/>
    </row>
    <row r="880">
      <c r="C880" s="36"/>
      <c r="D880" s="36"/>
    </row>
    <row r="881">
      <c r="C881" s="36"/>
      <c r="D881" s="36"/>
    </row>
    <row r="882">
      <c r="C882" s="36"/>
      <c r="D882" s="36"/>
    </row>
    <row r="883">
      <c r="C883" s="36"/>
      <c r="D883" s="36"/>
    </row>
    <row r="884">
      <c r="C884" s="36"/>
      <c r="D884" s="36"/>
    </row>
    <row r="885">
      <c r="C885" s="36"/>
      <c r="D885" s="36"/>
    </row>
    <row r="886">
      <c r="C886" s="36"/>
      <c r="D886" s="36"/>
    </row>
    <row r="887">
      <c r="C887" s="36"/>
      <c r="D887" s="36"/>
    </row>
    <row r="888">
      <c r="C888" s="36"/>
      <c r="D888" s="36"/>
    </row>
    <row r="889">
      <c r="C889" s="36"/>
      <c r="D889" s="36"/>
    </row>
    <row r="890">
      <c r="C890" s="36"/>
      <c r="D890" s="36"/>
    </row>
    <row r="891">
      <c r="C891" s="36"/>
      <c r="D891" s="36"/>
    </row>
    <row r="892">
      <c r="C892" s="36"/>
      <c r="D892" s="36"/>
    </row>
    <row r="893">
      <c r="C893" s="36"/>
      <c r="D893" s="36"/>
    </row>
    <row r="894">
      <c r="C894" s="36"/>
      <c r="D894" s="36"/>
    </row>
    <row r="895">
      <c r="C895" s="36"/>
      <c r="D895" s="36"/>
    </row>
    <row r="896">
      <c r="C896" s="36"/>
      <c r="D896" s="36"/>
    </row>
    <row r="897">
      <c r="C897" s="36"/>
      <c r="D897" s="36"/>
    </row>
    <row r="898">
      <c r="C898" s="36"/>
      <c r="D898" s="36"/>
    </row>
    <row r="899">
      <c r="C899" s="36"/>
      <c r="D899" s="36"/>
    </row>
    <row r="900">
      <c r="C900" s="36"/>
      <c r="D900" s="36"/>
    </row>
    <row r="901">
      <c r="C901" s="36"/>
      <c r="D901" s="36"/>
    </row>
    <row r="902">
      <c r="C902" s="36"/>
      <c r="D902" s="36"/>
    </row>
    <row r="903">
      <c r="C903" s="36"/>
      <c r="D903" s="36"/>
    </row>
    <row r="904">
      <c r="C904" s="36"/>
      <c r="D904" s="36"/>
    </row>
    <row r="905">
      <c r="C905" s="36"/>
      <c r="D905" s="36"/>
    </row>
    <row r="906">
      <c r="C906" s="36"/>
      <c r="D906" s="36"/>
    </row>
    <row r="907">
      <c r="C907" s="36"/>
      <c r="D907" s="36"/>
    </row>
    <row r="908">
      <c r="C908" s="36"/>
      <c r="D908" s="36"/>
    </row>
    <row r="909">
      <c r="C909" s="36"/>
      <c r="D909" s="36"/>
    </row>
    <row r="910">
      <c r="C910" s="36"/>
      <c r="D910" s="36"/>
    </row>
    <row r="911">
      <c r="C911" s="36"/>
      <c r="D911" s="36"/>
    </row>
    <row r="912">
      <c r="C912" s="36"/>
      <c r="D912" s="36"/>
    </row>
    <row r="913">
      <c r="C913" s="36"/>
      <c r="D913" s="36"/>
    </row>
    <row r="914">
      <c r="C914" s="36"/>
      <c r="D914" s="36"/>
    </row>
    <row r="915">
      <c r="C915" s="36"/>
      <c r="D915" s="36"/>
    </row>
    <row r="916">
      <c r="C916" s="36"/>
      <c r="D916" s="36"/>
    </row>
    <row r="917">
      <c r="C917" s="36"/>
      <c r="D917" s="36"/>
    </row>
    <row r="918">
      <c r="C918" s="36"/>
      <c r="D918" s="36"/>
    </row>
    <row r="919">
      <c r="C919" s="36"/>
      <c r="D919" s="36"/>
    </row>
    <row r="920">
      <c r="C920" s="36"/>
      <c r="D920" s="36"/>
    </row>
    <row r="921">
      <c r="C921" s="36"/>
      <c r="D921" s="36"/>
    </row>
    <row r="922">
      <c r="C922" s="36"/>
      <c r="D922" s="36"/>
    </row>
    <row r="923">
      <c r="C923" s="36"/>
      <c r="D923" s="36"/>
    </row>
    <row r="924">
      <c r="C924" s="36"/>
      <c r="D924" s="36"/>
    </row>
    <row r="925">
      <c r="C925" s="36"/>
      <c r="D925" s="36"/>
    </row>
    <row r="926">
      <c r="C926" s="36"/>
      <c r="D926" s="36"/>
    </row>
    <row r="927">
      <c r="C927" s="36"/>
      <c r="D927" s="36"/>
    </row>
    <row r="928">
      <c r="C928" s="36"/>
      <c r="D928" s="36"/>
    </row>
    <row r="929">
      <c r="C929" s="36"/>
      <c r="D929" s="36"/>
    </row>
    <row r="930">
      <c r="C930" s="36"/>
      <c r="D930" s="36"/>
    </row>
    <row r="931">
      <c r="C931" s="36"/>
      <c r="D931" s="36"/>
    </row>
    <row r="932">
      <c r="C932" s="36"/>
      <c r="D932" s="36"/>
    </row>
    <row r="933">
      <c r="C933" s="36"/>
      <c r="D933" s="36"/>
    </row>
    <row r="934">
      <c r="C934" s="36"/>
      <c r="D934" s="36"/>
    </row>
    <row r="935">
      <c r="C935" s="36"/>
      <c r="D935" s="36"/>
    </row>
    <row r="936">
      <c r="C936" s="36"/>
      <c r="D936" s="36"/>
    </row>
    <row r="937">
      <c r="C937" s="36"/>
      <c r="D937" s="36"/>
    </row>
    <row r="938">
      <c r="C938" s="36"/>
      <c r="D938" s="36"/>
    </row>
    <row r="939">
      <c r="C939" s="36"/>
      <c r="D939" s="36"/>
    </row>
    <row r="940">
      <c r="C940" s="36"/>
      <c r="D940" s="36"/>
    </row>
    <row r="941">
      <c r="C941" s="36"/>
      <c r="D941" s="36"/>
    </row>
    <row r="942">
      <c r="C942" s="36"/>
      <c r="D942" s="36"/>
    </row>
    <row r="943">
      <c r="C943" s="36"/>
      <c r="D943" s="36"/>
    </row>
    <row r="944">
      <c r="C944" s="36"/>
      <c r="D944" s="36"/>
    </row>
    <row r="945">
      <c r="C945" s="36"/>
      <c r="D945" s="36"/>
    </row>
    <row r="946">
      <c r="C946" s="36"/>
      <c r="D946" s="36"/>
    </row>
    <row r="947">
      <c r="C947" s="36"/>
      <c r="D947" s="36"/>
    </row>
    <row r="948">
      <c r="C948" s="36"/>
      <c r="D948" s="36"/>
    </row>
    <row r="949">
      <c r="C949" s="36"/>
      <c r="D949" s="36"/>
    </row>
    <row r="950">
      <c r="C950" s="36"/>
      <c r="D950" s="36"/>
    </row>
    <row r="951">
      <c r="C951" s="36"/>
      <c r="D951" s="36"/>
    </row>
    <row r="952">
      <c r="C952" s="36"/>
      <c r="D952" s="36"/>
    </row>
    <row r="953">
      <c r="C953" s="36"/>
      <c r="D953" s="36"/>
    </row>
    <row r="954">
      <c r="C954" s="36"/>
      <c r="D954" s="36"/>
    </row>
    <row r="955">
      <c r="C955" s="36"/>
      <c r="D955" s="36"/>
    </row>
    <row r="956">
      <c r="C956" s="36"/>
      <c r="D956" s="36"/>
    </row>
    <row r="957">
      <c r="C957" s="36"/>
      <c r="D957" s="36"/>
    </row>
    <row r="958">
      <c r="C958" s="36"/>
      <c r="D958" s="36"/>
    </row>
    <row r="959">
      <c r="C959" s="36"/>
      <c r="D959" s="36"/>
    </row>
    <row r="960">
      <c r="C960" s="36"/>
      <c r="D960" s="36"/>
    </row>
    <row r="961">
      <c r="C961" s="36"/>
      <c r="D961" s="36"/>
    </row>
    <row r="962">
      <c r="C962" s="36"/>
      <c r="D962" s="36"/>
    </row>
    <row r="963">
      <c r="C963" s="36"/>
      <c r="D963" s="36"/>
    </row>
    <row r="964">
      <c r="C964" s="36"/>
      <c r="D964" s="36"/>
    </row>
    <row r="965">
      <c r="C965" s="36"/>
      <c r="D965" s="36"/>
    </row>
    <row r="966">
      <c r="C966" s="36"/>
      <c r="D966" s="36"/>
    </row>
    <row r="967">
      <c r="C967" s="36"/>
      <c r="D967" s="36"/>
    </row>
    <row r="968">
      <c r="C968" s="36"/>
      <c r="D968" s="36"/>
    </row>
    <row r="969">
      <c r="C969" s="36"/>
      <c r="D969" s="36"/>
    </row>
    <row r="970">
      <c r="C970" s="36"/>
      <c r="D970" s="36"/>
    </row>
    <row r="971">
      <c r="C971" s="36"/>
      <c r="D971" s="36"/>
    </row>
    <row r="972">
      <c r="C972" s="36"/>
      <c r="D972" s="36"/>
    </row>
    <row r="973">
      <c r="C973" s="36"/>
      <c r="D973" s="36"/>
    </row>
    <row r="974">
      <c r="C974" s="36"/>
      <c r="D974" s="36"/>
    </row>
    <row r="975">
      <c r="C975" s="36"/>
      <c r="D975" s="36"/>
    </row>
    <row r="976">
      <c r="C976" s="36"/>
      <c r="D976" s="36"/>
    </row>
    <row r="977">
      <c r="C977" s="36"/>
      <c r="D977" s="36"/>
    </row>
    <row r="978">
      <c r="C978" s="36"/>
      <c r="D978" s="36"/>
    </row>
    <row r="979">
      <c r="C979" s="36"/>
      <c r="D979" s="36"/>
    </row>
    <row r="980">
      <c r="C980" s="36"/>
      <c r="D980" s="36"/>
    </row>
    <row r="981">
      <c r="C981" s="36"/>
      <c r="D981" s="36"/>
    </row>
    <row r="982">
      <c r="C982" s="36"/>
      <c r="D982" s="36"/>
    </row>
    <row r="983">
      <c r="C983" s="36"/>
      <c r="D983" s="36"/>
    </row>
  </sheetData>
  <autoFilter ref="$A$1:$H$108"/>
  <conditionalFormatting sqref="A2:G108">
    <cfRule type="expression" dxfId="0" priority="1">
      <formula>$F2=0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3.71"/>
    <col customWidth="1" min="2" max="3" width="4.57"/>
    <col customWidth="1" min="4" max="4" width="30.71"/>
    <col customWidth="1" min="5" max="5" width="9.14"/>
    <col customWidth="1" min="6" max="6" width="11.71"/>
    <col customWidth="1" min="7" max="7" width="28.86"/>
    <col customWidth="1" min="8" max="8" width="9.29"/>
    <col customWidth="1" hidden="1" min="9" max="9" width="7.57"/>
    <col customWidth="1" min="10" max="12" width="4.29"/>
    <col customWidth="1" min="13" max="13" width="36.86"/>
    <col customWidth="1" hidden="1" min="14" max="14" width="9.29"/>
    <col customWidth="1" min="15" max="15" width="7.57"/>
    <col customWidth="1" min="16" max="16" width="36.86"/>
    <col customWidth="1" hidden="1" min="17" max="17" width="10.57"/>
    <col customWidth="1" min="18" max="18" width="7.57"/>
    <col customWidth="1" min="19" max="19" width="36.86"/>
    <col customWidth="1" hidden="1" min="20" max="20" width="9.29"/>
    <col customWidth="1" min="21" max="21" width="7.57"/>
  </cols>
  <sheetData>
    <row r="1">
      <c r="A1" s="1"/>
      <c r="B1" s="1"/>
      <c r="C1" s="1"/>
      <c r="F1" s="3"/>
      <c r="G1" s="3"/>
      <c r="M1" s="1">
        <f>COUNTA(J6:J20)</f>
        <v>11</v>
      </c>
      <c r="N1" s="1"/>
      <c r="P1" s="1"/>
      <c r="Q1" s="1"/>
      <c r="S1" s="1"/>
      <c r="T1" s="1"/>
    </row>
    <row r="2">
      <c r="A2" s="1"/>
      <c r="B2" s="1"/>
      <c r="C2" s="1"/>
      <c r="F2" s="3"/>
      <c r="G2" s="3"/>
      <c r="M2" s="1">
        <f>COUNT(A6:A20)</f>
        <v>15</v>
      </c>
      <c r="N2" s="1"/>
      <c r="P2" s="1"/>
      <c r="Q2" s="1"/>
      <c r="S2" s="1"/>
      <c r="T2" s="1"/>
    </row>
    <row r="3">
      <c r="A3" s="1"/>
      <c r="B3" s="1"/>
      <c r="C3" s="1"/>
      <c r="D3" s="3" t="s">
        <v>7</v>
      </c>
      <c r="E3" s="3">
        <f>COUNTIF($H$6:$H$451,11004233)</f>
        <v>1</v>
      </c>
      <c r="M3" s="9">
        <f>M1/M2</f>
        <v>0.7333333333</v>
      </c>
      <c r="N3" s="1"/>
      <c r="P3" s="1"/>
      <c r="Q3" s="1"/>
      <c r="S3" s="1"/>
      <c r="T3" s="1"/>
    </row>
    <row r="4">
      <c r="A4" s="1"/>
      <c r="B4" s="1"/>
      <c r="C4" s="1"/>
      <c r="D4" s="1"/>
      <c r="E4" s="1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3" t="s">
        <v>11</v>
      </c>
      <c r="B5" s="13" t="s">
        <v>13</v>
      </c>
      <c r="C5" s="13" t="s">
        <v>14</v>
      </c>
      <c r="D5" s="13" t="s">
        <v>15</v>
      </c>
      <c r="E5" s="13" t="s">
        <v>16</v>
      </c>
      <c r="F5" s="15" t="s">
        <v>0</v>
      </c>
      <c r="G5" s="16" t="s">
        <v>17</v>
      </c>
      <c r="H5" s="13" t="s">
        <v>3</v>
      </c>
      <c r="I5" s="13" t="s">
        <v>18</v>
      </c>
      <c r="J5" s="17">
        <v>1.0</v>
      </c>
      <c r="K5" s="18">
        <v>2.0</v>
      </c>
      <c r="L5" s="19">
        <v>3.0</v>
      </c>
      <c r="M5" s="17" t="s">
        <v>17</v>
      </c>
      <c r="N5" s="20" t="s">
        <v>3</v>
      </c>
      <c r="O5" s="20" t="s">
        <v>18</v>
      </c>
      <c r="P5" s="18" t="s">
        <v>17</v>
      </c>
      <c r="Q5" s="18" t="s">
        <v>3</v>
      </c>
      <c r="R5" s="18" t="s">
        <v>18</v>
      </c>
      <c r="S5" s="19" t="s">
        <v>17</v>
      </c>
      <c r="T5" s="19" t="s">
        <v>3</v>
      </c>
      <c r="U5" s="19" t="s">
        <v>18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30</v>
      </c>
      <c r="AG5" s="1" t="s">
        <v>31</v>
      </c>
    </row>
    <row r="6">
      <c r="A6" s="1">
        <v>1.0</v>
      </c>
      <c r="C6" s="1"/>
      <c r="D6" t="s">
        <v>33</v>
      </c>
      <c r="E6" s="1">
        <v>1.0</v>
      </c>
      <c r="F6" s="22">
        <f>J6</f>
        <v>19</v>
      </c>
      <c r="G6" s="3" t="str">
        <f>IFERROR(VLOOKUP(F6,'Liste stages Socle'!$A$2:$F$423,2,FALSE), "")</f>
        <v>INSERM - iPLESP - Equipe 2</v>
      </c>
      <c r="H6" s="1">
        <f>IFERROR(VLOOKUP(F6,'Liste stages Socle'!$A$2:$F$423,3,FALSE), "")</f>
        <v>11002892</v>
      </c>
      <c r="I6" s="1">
        <f>IFERROR(LOOKUP(F6,'Liste stages Socle'!$A$2:$A$30,'Liste stages Socle'!$E$2:$E$30)-COUNTIF($F$6:F6,F6))</f>
        <v>0</v>
      </c>
      <c r="J6" s="23">
        <v>19.0</v>
      </c>
      <c r="K6" s="1">
        <v>12.0</v>
      </c>
      <c r="M6" s="23" t="str">
        <f>IFERROR(VLOOKUP(J6,'Liste stages Socle'!$A$2:$F$423,2,FALSE), "")</f>
        <v>INSERM - iPLESP - Equipe 2</v>
      </c>
      <c r="N6" s="1">
        <f>IFERROR(VLOOKUP(J6,'Liste stages Socle'!$A$2:$F$423,3,FALSE), "")</f>
        <v>11002892</v>
      </c>
      <c r="O6" s="1">
        <f>IFERROR(LOOKUP(J6,'Liste stages Socle'!$A$2:$A$30,'Liste stages Socle'!$E$2:$E$30)-COUNTIF($F$6:F6,J6))</f>
        <v>0</v>
      </c>
      <c r="P6" s="1" t="str">
        <f>IFERROR(VLOOKUP(K6,'Liste stages Socle'!$A$2:$F$423,2,FALSE), "")</f>
        <v>AP-HP - Saint-Louis - Biostatistiques</v>
      </c>
      <c r="Q6" s="1">
        <f>IFERROR(VLOOKUP(K6,'Liste stages Socle'!$A$2:$F$423,3,FALSE), "")</f>
        <v>11000267</v>
      </c>
      <c r="R6" s="1">
        <f>IFERROR(LOOKUP(K6,'Liste stages Socle'!$A$2:$A$30,'Liste stages Socle'!$E$2:$E$30)-COUNTIF($F$6:F6,K6))</f>
        <v>1</v>
      </c>
      <c r="S6" s="1" t="str">
        <f>IFERROR(VLOOKUP(L6,'Liste stages Socle'!$A$2:$F$423,2,FALSE), "")</f>
        <v/>
      </c>
      <c r="T6" s="1" t="str">
        <f>IFERROR(VLOOKUP(L6,'Liste stages Socle'!$A$2:$F$423,3,FALSE), "")</f>
        <v/>
      </c>
      <c r="U6" s="1" t="str">
        <f>IFERROR(LOOKUP(L6,'Liste stages Socle'!$A$2:$A$30,'Liste stages Socle'!$E$2:$E$30)-COUNTIF($F$6:F6,L6))</f>
        <v/>
      </c>
      <c r="AB6" t="str">
        <f>IFERROR(LOOKUP(V6,'Liste stages Socle'!$A$2:$A$30,'Liste stages Socle'!$E$2:$E$30)-COUNTIF($F$6:F6,V6))</f>
        <v/>
      </c>
      <c r="AC6" t="str">
        <f>IFERROR(LOOKUP(W6,'Liste stages Socle'!$A$2:$A$30,'Liste stages Socle'!$E$2:$E$30)-COUNTIF($F$6:F6,W6))</f>
        <v/>
      </c>
      <c r="AD6" t="str">
        <f>IFERROR(LOOKUP(X6,'Liste stages Socle'!$A$2:$A$30,'Liste stages Socle'!$E$2:$E$30)-COUNTIF($F$6:F6,X6))</f>
        <v/>
      </c>
      <c r="AE6" t="str">
        <f>IFERROR(LOOKUP(Y6,'Liste stages Socle'!$A$2:$A$30,'Liste stages Socle'!$E$2:$E$30)-COUNTIF($F$6:F6,Y6))</f>
        <v/>
      </c>
      <c r="AF6" t="str">
        <f>IFERROR(LOOKUP(Z6,'Liste stages Socle'!$A$2:$A$30,'Liste stages Socle'!$E$2:$E$30)-COUNTIF($F$6:F6,Z6))</f>
        <v/>
      </c>
      <c r="AG6" t="str">
        <f>IFERROR(LOOKUP(AA6,'Liste stages Socle'!$A$2:$A$30,'Liste stages Socle'!$E$2:$E$30)-COUNTIF($F$6:F6,AA6))</f>
        <v/>
      </c>
    </row>
    <row r="7">
      <c r="A7" s="25">
        <v>2.0</v>
      </c>
      <c r="B7" s="25"/>
      <c r="C7" s="25"/>
      <c r="D7" s="26" t="s">
        <v>65</v>
      </c>
      <c r="E7" s="25">
        <v>1.0</v>
      </c>
      <c r="F7" s="29">
        <f>IF(O7&gt;0,J7,IF(R7&gt;0,K7,IF(U7&gt;0,L7,IF(AB7&gt;0,V7,IF(AC7&gt;0,W7,IF(AD7&gt;0,X7,IF(AE7&gt;0,Y7,IF(AF7&gt;0,Z7,IF(AG7&gt;0,AA7,IF(ISBLANK(J7),"", "Pas de place"))))))))))</f>
        <v>3</v>
      </c>
      <c r="G7" s="31" t="str">
        <f>IFERROR(VLOOKUP(F7,'Liste stages Socle'!$A$2:$F$423,2,FALSE), IF(ISBLANK(J7),"", "Pas de place"))</f>
        <v>AP-HP - Bicêtre - Epidemiologie</v>
      </c>
      <c r="H7" s="25">
        <f>IFERROR(VLOOKUP(F7,'Liste stages Socle'!$A$2:$F$423,3,FALSE), "")</f>
        <v>11001307</v>
      </c>
      <c r="I7" s="25">
        <f>IFERROR(LOOKUP(F7,'Liste stages Socle'!$A$2:$A$30,'Liste stages Socle'!$E$2:$E$30)-COUNTIF($F$6:F7,F7))</f>
        <v>0</v>
      </c>
      <c r="J7" s="32">
        <v>3.0</v>
      </c>
      <c r="K7" s="25">
        <v>8.0</v>
      </c>
      <c r="L7" s="25"/>
      <c r="M7" s="32" t="str">
        <f>IFERROR(VLOOKUP(J7,'Liste stages Socle'!$A$2:$F$423,2,FALSE), "")</f>
        <v>AP-HP - Bicêtre - Epidemiologie</v>
      </c>
      <c r="N7" s="25">
        <f>IFERROR(VLOOKUP(J7,'Liste stages Socle'!$A$2:$F$423,3,FALSE), "")</f>
        <v>11001307</v>
      </c>
      <c r="O7" s="25">
        <f>IFERROR(LOOKUP(J7,'Liste stages Socle'!$A$2:$A$30,'Liste stages Socle'!$E$2:$E$30)-COUNTIF($F$6:F6,J7))</f>
        <v>1</v>
      </c>
      <c r="P7" s="25" t="str">
        <f>IFERROR(VLOOKUP(K7,'Liste stages Socle'!$A$2:$F$423,2,FALSE), "")</f>
        <v>AP-HP - Henri-Mondor - Epidémiologie Clinique</v>
      </c>
      <c r="Q7" s="25">
        <f>IFERROR(VLOOKUP(K7,'Liste stages Socle'!$A$2:$F$423,3,FALSE), "")</f>
        <v>11001508</v>
      </c>
      <c r="R7" s="25">
        <f>IFERROR(LOOKUP(K7,'Liste stages Socle'!$A$2:$A$30,'Liste stages Socle'!$E$2:$E$30)-COUNTIF($F$6:F6,K7))</f>
        <v>1</v>
      </c>
      <c r="S7" s="25" t="str">
        <f>IFERROR(VLOOKUP(L7,'Liste stages Socle'!$A$2:$F$423,2,FALSE), "")</f>
        <v/>
      </c>
      <c r="T7" s="25" t="str">
        <f>IFERROR(VLOOKUP(L7,'Liste stages Socle'!$A$2:$F$423,3,FALSE), "")</f>
        <v/>
      </c>
      <c r="U7" s="25" t="str">
        <f>IFERROR(LOOKUP(L7,'Liste stages Socle'!$A$2:$A$30,'Liste stages Socle'!$E$2:$E$30)-COUNTIF($F$6:F6,L7))</f>
        <v/>
      </c>
      <c r="AB7" t="str">
        <f>IFERROR(LOOKUP(V7,'Liste stages Socle'!$A$2:$A$30,'Liste stages Socle'!$E$2:$E$30)-COUNTIF($F$6:F6,V7))</f>
        <v/>
      </c>
      <c r="AC7" t="str">
        <f>IFERROR(LOOKUP(W7,'Liste stages Socle'!$A$2:$A$30,'Liste stages Socle'!$E$2:$E$30)-COUNTIF($F$6:F6,W7))</f>
        <v/>
      </c>
      <c r="AD7" t="str">
        <f>IFERROR(LOOKUP(X7,'Liste stages Socle'!$A$2:$A$30,'Liste stages Socle'!$E$2:$E$30)-COUNTIF($F$6:F6,X7))</f>
        <v/>
      </c>
      <c r="AE7" t="str">
        <f>IFERROR(LOOKUP(Y7,'Liste stages Socle'!$A$2:$A$30,'Liste stages Socle'!$E$2:$E$30)-COUNTIF($F$6:F6,Y7))</f>
        <v/>
      </c>
      <c r="AF7" t="str">
        <f>IFERROR(LOOKUP(Z7,'Liste stages Socle'!$A$2:$A$30,'Liste stages Socle'!$E$2:$E$30)-COUNTIF($F$6:F6,Z7))</f>
        <v/>
      </c>
      <c r="AG7" t="str">
        <f>IFERROR(LOOKUP(AA7,'Liste stages Socle'!$A$2:$A$30,'Liste stages Socle'!$E$2:$E$30)-COUNTIF($F$6:F6,AA7))</f>
        <v/>
      </c>
    </row>
    <row r="8">
      <c r="A8" s="1">
        <v>3.0</v>
      </c>
      <c r="C8" s="1"/>
      <c r="D8" s="1" t="s">
        <v>98</v>
      </c>
      <c r="E8" s="1">
        <v>1.0</v>
      </c>
      <c r="F8" s="22">
        <f t="shared" ref="F8:F20" si="1">IF(O8&gt;0,J8,IF(R8&gt;0,K8,IF(U8&gt;0,L8,IF(ISBLANK(J8),"", "Pas de place"))))</f>
        <v>11</v>
      </c>
      <c r="G8" s="3" t="str">
        <f>IFERROR(VLOOKUP(F8,'Liste stages Socle'!$A$2:$F$423,2,FALSE), IF(ISBLANK(J8),"", "Pas de place"))</f>
        <v>AP-HP - Saint Antoine - SP</v>
      </c>
      <c r="H8" s="1">
        <f>IFERROR(VLOOKUP(F8,'Liste stages Socle'!$A$2:$F$423,3,FALSE), "")</f>
        <v>11000085</v>
      </c>
      <c r="I8" s="1">
        <f>IFERROR(LOOKUP(F8,'Liste stages Socle'!$A$2:$A$30,'Liste stages Socle'!$E$2:$E$30)-COUNTIF($F$6:F8,F8))</f>
        <v>0</v>
      </c>
      <c r="J8" s="23">
        <v>11.0</v>
      </c>
      <c r="K8" s="1">
        <v>9.0</v>
      </c>
      <c r="M8" s="23" t="str">
        <f>IFERROR(VLOOKUP(J8,'Liste stages Socle'!$A$2:$F$423,2,FALSE), "")</f>
        <v>AP-HP - Saint Antoine - SP</v>
      </c>
      <c r="N8" s="1">
        <f>IFERROR(VLOOKUP(J8,'Liste stages Socle'!$A$2:$F$423,3,FALSE), "")</f>
        <v>11000085</v>
      </c>
      <c r="O8" s="1">
        <f>IFERROR(LOOKUP(J8,'Liste stages Socle'!$A$2:$A$30,'Liste stages Socle'!$E$2:$E$30)-COUNTIF($F$6:F7,J8))</f>
        <v>1</v>
      </c>
      <c r="P8" s="1" t="str">
        <f>IFERROR(VLOOKUP(K8,'Liste stages Socle'!$A$2:$F$423,2,FALSE), "")</f>
        <v>AP-HP - Pitié - BIOSPIM</v>
      </c>
      <c r="Q8" s="1">
        <f>IFERROR(VLOOKUP(K8,'Liste stages Socle'!$A$2:$F$423,3,FALSE), "")</f>
        <v>11001688</v>
      </c>
      <c r="R8" s="1">
        <f>IFERROR(LOOKUP(K8,'Liste stages Socle'!$A$2:$A$30,'Liste stages Socle'!$E$2:$E$30)-COUNTIF($F$6:F7,K8))</f>
        <v>1</v>
      </c>
      <c r="S8" s="1" t="str">
        <f>IFERROR(VLOOKUP(L8,'Liste stages Socle'!$A$2:$F$423,2,FALSE), "")</f>
        <v/>
      </c>
      <c r="T8" s="1" t="str">
        <f>IFERROR(VLOOKUP(L8,'Liste stages Socle'!$A$2:$F$423,3,FALSE), "")</f>
        <v/>
      </c>
      <c r="U8" s="1" t="str">
        <f>IFERROR(LOOKUP(L8,'Liste stages Socle'!$A$2:$A$30,'Liste stages Socle'!$E$2:$E$30)-COUNTIF($F$6:F7,L8))</f>
        <v/>
      </c>
      <c r="AB8" t="str">
        <f>IFERROR(LOOKUP(V8,'Liste stages Socle'!$A$2:$A$30,'Liste stages Socle'!$E$2:$E$30)-COUNTIF($F$6:F7,V8))</f>
        <v/>
      </c>
      <c r="AC8" t="str">
        <f>IFERROR(LOOKUP(W8,'Liste stages Socle'!$A$2:$A$30,'Liste stages Socle'!$E$2:$E$30)-COUNTIF($F$6:F7,W8))</f>
        <v/>
      </c>
      <c r="AD8" t="str">
        <f>IFERROR(LOOKUP(X8,'Liste stages Socle'!$A$2:$A$30,'Liste stages Socle'!$E$2:$E$30)-COUNTIF($F$6:F7,X8))</f>
        <v/>
      </c>
      <c r="AE8" t="str">
        <f>IFERROR(LOOKUP(Y8,'Liste stages Socle'!$A$2:$A$30,'Liste stages Socle'!$E$2:$E$30)-COUNTIF($F$6:F7,Y8))</f>
        <v/>
      </c>
      <c r="AF8" t="str">
        <f>IFERROR(LOOKUP(Z8,'Liste stages Socle'!$A$2:$A$30,'Liste stages Socle'!$E$2:$E$30)-COUNTIF($F$6:F7,Z8))</f>
        <v/>
      </c>
      <c r="AG8" t="str">
        <f>IFERROR(LOOKUP(AA8,'Liste stages Socle'!$A$2:$A$30,'Liste stages Socle'!$E$2:$E$30)-COUNTIF($F$6:F7,AA8))</f>
        <v/>
      </c>
    </row>
    <row r="9">
      <c r="A9" s="25">
        <v>4.0</v>
      </c>
      <c r="B9" s="25"/>
      <c r="C9" s="25"/>
      <c r="D9" s="26" t="s">
        <v>123</v>
      </c>
      <c r="E9" s="25">
        <v>1.0</v>
      </c>
      <c r="F9" s="29">
        <f t="shared" si="1"/>
        <v>9</v>
      </c>
      <c r="G9" s="31" t="str">
        <f>IFERROR(VLOOKUP(F9,'Liste stages Socle'!$A$2:$F$423,2,FALSE), IF(ISBLANK(J9),"", "Pas de place"))</f>
        <v>AP-HP - Pitié - BIOSPIM</v>
      </c>
      <c r="H9" s="25">
        <f>IFERROR(VLOOKUP(F9,'Liste stages Socle'!$A$2:$F$423,3,FALSE), "")</f>
        <v>11001688</v>
      </c>
      <c r="I9" s="25">
        <f>IFERROR(LOOKUP(F9,'Liste stages Socle'!$A$2:$A$30,'Liste stages Socle'!$E$2:$E$30)-COUNTIF($F$6:F9,F9))</f>
        <v>0</v>
      </c>
      <c r="J9" s="32">
        <v>11.0</v>
      </c>
      <c r="K9" s="25">
        <v>9.0</v>
      </c>
      <c r="L9" s="25"/>
      <c r="M9" s="32" t="str">
        <f>IFERROR(VLOOKUP(J9,'Liste stages Socle'!$A$2:$F$423,2,FALSE), "")</f>
        <v>AP-HP - Saint Antoine - SP</v>
      </c>
      <c r="N9" s="25">
        <f>IFERROR(VLOOKUP(J9,'Liste stages Socle'!$A$2:$F$423,3,FALSE), "")</f>
        <v>11000085</v>
      </c>
      <c r="O9" s="25">
        <f>IFERROR(LOOKUP(J9,'Liste stages Socle'!$A$2:$A$30,'Liste stages Socle'!$E$2:$E$30)-COUNTIF($F$6:F8,J9))</f>
        <v>0</v>
      </c>
      <c r="P9" s="25" t="str">
        <f>IFERROR(VLOOKUP(K9,'Liste stages Socle'!$A$2:$F$423,2,FALSE), "")</f>
        <v>AP-HP - Pitié - BIOSPIM</v>
      </c>
      <c r="Q9" s="25">
        <f>IFERROR(VLOOKUP(K9,'Liste stages Socle'!$A$2:$F$423,3,FALSE), "")</f>
        <v>11001688</v>
      </c>
      <c r="R9" s="25">
        <f>IFERROR(LOOKUP(K9,'Liste stages Socle'!$A$2:$A$30,'Liste stages Socle'!$E$2:$E$30)-COUNTIF($F$6:F8,K9))</f>
        <v>1</v>
      </c>
      <c r="S9" s="25" t="str">
        <f>IFERROR(VLOOKUP(L9,'Liste stages Socle'!$A$2:$F$423,2,FALSE), "")</f>
        <v/>
      </c>
      <c r="T9" s="25" t="str">
        <f>IFERROR(VLOOKUP(L9,'Liste stages Socle'!$A$2:$F$423,3,FALSE), "")</f>
        <v/>
      </c>
      <c r="U9" s="25" t="str">
        <f>IFERROR(LOOKUP(L9,'Liste stages Socle'!$A$2:$A$30,'Liste stages Socle'!$E$2:$E$30)-COUNTIF($F$6:F8,L9))</f>
        <v/>
      </c>
      <c r="AB9" t="str">
        <f>IFERROR(LOOKUP(V9,'Liste stages Socle'!$A$2:$A$30,'Liste stages Socle'!$E$2:$E$30)-COUNTIF($F$6:F8,V9))</f>
        <v/>
      </c>
      <c r="AC9" t="str">
        <f>IFERROR(LOOKUP(W9,'Liste stages Socle'!$A$2:$A$30,'Liste stages Socle'!$E$2:$E$30)-COUNTIF($F$6:F8,W9))</f>
        <v/>
      </c>
      <c r="AD9" t="str">
        <f>IFERROR(LOOKUP(X9,'Liste stages Socle'!$A$2:$A$30,'Liste stages Socle'!$E$2:$E$30)-COUNTIF($F$6:F8,X9))</f>
        <v/>
      </c>
      <c r="AE9" t="str">
        <f>IFERROR(LOOKUP(Y9,'Liste stages Socle'!$A$2:$A$30,'Liste stages Socle'!$E$2:$E$30)-COUNTIF($F$6:F8,Y9))</f>
        <v/>
      </c>
      <c r="AF9" t="str">
        <f>IFERROR(LOOKUP(Z9,'Liste stages Socle'!$A$2:$A$30,'Liste stages Socle'!$E$2:$E$30)-COUNTIF($F$6:F8,Z9))</f>
        <v/>
      </c>
      <c r="AG9" t="str">
        <f>IFERROR(LOOKUP(AA9,'Liste stages Socle'!$A$2:$A$30,'Liste stages Socle'!$E$2:$E$30)-COUNTIF($F$6:F8,AA9))</f>
        <v/>
      </c>
    </row>
    <row r="10">
      <c r="A10" s="1">
        <v>5.0</v>
      </c>
      <c r="C10" s="1"/>
      <c r="D10" t="s">
        <v>142</v>
      </c>
      <c r="E10" s="1">
        <v>1.0</v>
      </c>
      <c r="F10" s="22">
        <f t="shared" si="1"/>
        <v>2</v>
      </c>
      <c r="G10" s="3" t="str">
        <f>IFERROR(VLOOKUP(F10,'Liste stages Socle'!$A$2:$F$423,2,FALSE), IF(ISBLANK(J10),"", "Pas de place"))</f>
        <v>AP-HP - Bicêtre - DIM</v>
      </c>
      <c r="H10" s="1">
        <f>IFERROR(VLOOKUP(F10,'Liste stages Socle'!$A$2:$F$423,3,FALSE), "")</f>
        <v>11002862</v>
      </c>
      <c r="I10" s="1">
        <f>IFERROR(LOOKUP(F10,'Liste stages Socle'!$A$2:$A$30,'Liste stages Socle'!$E$2:$E$30)-COUNTIF($F$6:F10,F10))</f>
        <v>0</v>
      </c>
      <c r="J10" s="23">
        <v>2.0</v>
      </c>
      <c r="K10" s="1">
        <v>9.0</v>
      </c>
      <c r="M10" s="23" t="str">
        <f>IFERROR(VLOOKUP(J10,'Liste stages Socle'!$A$2:$F$423,2,FALSE), "")</f>
        <v>AP-HP - Bicêtre - DIM</v>
      </c>
      <c r="N10" s="1">
        <f>IFERROR(VLOOKUP(J10,'Liste stages Socle'!$A$2:$F$423,3,FALSE), "")</f>
        <v>11002862</v>
      </c>
      <c r="O10" s="1">
        <f>IFERROR(LOOKUP(J10,'Liste stages Socle'!$A$2:$A$30,'Liste stages Socle'!$E$2:$E$30)-COUNTIF($F$6:F9,J10))</f>
        <v>1</v>
      </c>
      <c r="P10" s="1" t="str">
        <f>IFERROR(VLOOKUP(K10,'Liste stages Socle'!$A$2:$F$423,2,FALSE), "")</f>
        <v>AP-HP - Pitié - BIOSPIM</v>
      </c>
      <c r="Q10" s="1">
        <f>IFERROR(VLOOKUP(K10,'Liste stages Socle'!$A$2:$F$423,3,FALSE), "")</f>
        <v>11001688</v>
      </c>
      <c r="R10" s="1">
        <f>IFERROR(LOOKUP(K10,'Liste stages Socle'!$A$2:$A$30,'Liste stages Socle'!$E$2:$E$30)-COUNTIF($F$6:F9,K10))</f>
        <v>0</v>
      </c>
      <c r="S10" s="1" t="str">
        <f>IFERROR(VLOOKUP(L10,'Liste stages Socle'!$A$2:$F$423,2,FALSE), "")</f>
        <v/>
      </c>
      <c r="T10" s="1" t="str">
        <f>IFERROR(VLOOKUP(L10,'Liste stages Socle'!$A$2:$F$423,3,FALSE), "")</f>
        <v/>
      </c>
      <c r="U10" s="1" t="str">
        <f>IFERROR(LOOKUP(L10,'Liste stages Socle'!$A$2:$A$30,'Liste stages Socle'!$E$2:$E$30)-COUNTIF($F$6:F9,L10))</f>
        <v/>
      </c>
      <c r="AB10" t="str">
        <f>IFERROR(LOOKUP(V10,'Liste stages Socle'!$A$2:$A$30,'Liste stages Socle'!$E$2:$E$30)-COUNTIF($F$6:F9,V10))</f>
        <v/>
      </c>
      <c r="AC10" t="str">
        <f>IFERROR(LOOKUP(W10,'Liste stages Socle'!$A$2:$A$30,'Liste stages Socle'!$E$2:$E$30)-COUNTIF($F$6:F9,W10))</f>
        <v/>
      </c>
      <c r="AD10" t="str">
        <f>IFERROR(LOOKUP(X10,'Liste stages Socle'!$A$2:$A$30,'Liste stages Socle'!$E$2:$E$30)-COUNTIF($F$6:F9,X10))</f>
        <v/>
      </c>
      <c r="AE10" t="str">
        <f>IFERROR(LOOKUP(Y10,'Liste stages Socle'!$A$2:$A$30,'Liste stages Socle'!$E$2:$E$30)-COUNTIF($F$6:F9,Y10))</f>
        <v/>
      </c>
      <c r="AF10" t="str">
        <f>IFERROR(LOOKUP(Z10,'Liste stages Socle'!$A$2:$A$30,'Liste stages Socle'!$E$2:$E$30)-COUNTIF($F$6:F9,Z10))</f>
        <v/>
      </c>
      <c r="AG10" t="str">
        <f>IFERROR(LOOKUP(AA10,'Liste stages Socle'!$A$2:$A$30,'Liste stages Socle'!$E$2:$E$30)-COUNTIF($F$6:F9,AA10))</f>
        <v/>
      </c>
    </row>
    <row r="11">
      <c r="A11" s="25">
        <v>6.0</v>
      </c>
      <c r="B11" s="25"/>
      <c r="C11" s="25"/>
      <c r="D11" s="26" t="s">
        <v>161</v>
      </c>
      <c r="E11" s="25">
        <v>1.0</v>
      </c>
      <c r="F11" s="29" t="str">
        <f t="shared" si="1"/>
        <v/>
      </c>
      <c r="G11" s="31" t="str">
        <f>IFERROR(VLOOKUP(F11,'Liste stages Socle'!$A$2:$F$423,2,FALSE), IF(ISBLANK(J11),"", "Pas de place"))</f>
        <v/>
      </c>
      <c r="H11" s="25" t="str">
        <f>IFERROR(VLOOKUP(F11,'Liste stages Socle'!$A$2:$F$423,3,FALSE), "")</f>
        <v/>
      </c>
      <c r="I11" s="25" t="str">
        <f>IFERROR(LOOKUP(F11,'Liste stages Socle'!$A$2:$A$30,'Liste stages Socle'!$E$2:$E$30)-COUNTIF($F$6:F11,F11))</f>
        <v/>
      </c>
      <c r="J11" s="32"/>
      <c r="K11" s="25"/>
      <c r="L11" s="25"/>
      <c r="M11" s="32" t="str">
        <f>IFERROR(VLOOKUP(J11,'Liste stages Socle'!$A$2:$F$423,2,FALSE), "")</f>
        <v/>
      </c>
      <c r="N11" s="25" t="str">
        <f>IFERROR(VLOOKUP(J11,'Liste stages Socle'!$A$2:$F$423,3,FALSE), "")</f>
        <v/>
      </c>
      <c r="O11" s="25" t="str">
        <f>IFERROR(LOOKUP(J11,'Liste stages Socle'!$A$2:$A$30,'Liste stages Socle'!$E$2:$E$30)-COUNTIF($F$6:F10,J11))</f>
        <v/>
      </c>
      <c r="P11" s="25" t="str">
        <f>IFERROR(VLOOKUP(K11,'Liste stages Socle'!$A$2:$F$423,2,FALSE), "")</f>
        <v/>
      </c>
      <c r="Q11" s="25" t="str">
        <f>IFERROR(VLOOKUP(K11,'Liste stages Socle'!$A$2:$F$423,3,FALSE), "")</f>
        <v/>
      </c>
      <c r="R11" s="25" t="str">
        <f>IFERROR(LOOKUP(K11,'Liste stages Socle'!$A$2:$A$30,'Liste stages Socle'!$E$2:$E$30)-COUNTIF($F$6:F10,K11))</f>
        <v/>
      </c>
      <c r="S11" s="25" t="str">
        <f>IFERROR(VLOOKUP(L11,'Liste stages Socle'!$A$2:$F$423,2,FALSE), "")</f>
        <v/>
      </c>
      <c r="T11" s="25" t="str">
        <f>IFERROR(VLOOKUP(L11,'Liste stages Socle'!$A$2:$F$423,3,FALSE), "")</f>
        <v/>
      </c>
      <c r="U11" s="25" t="str">
        <f>IFERROR(LOOKUP(L11,'Liste stages Socle'!$A$2:$A$30,'Liste stages Socle'!$E$2:$E$30)-COUNTIF($F$6:F10,L11))</f>
        <v/>
      </c>
      <c r="AB11" t="str">
        <f>IFERROR(LOOKUP(V11,'Liste stages Socle'!$A$2:$A$30,'Liste stages Socle'!$E$2:$E$30)-COUNTIF($F$6:F10,V11))</f>
        <v/>
      </c>
      <c r="AC11" t="str">
        <f>IFERROR(LOOKUP(W11,'Liste stages Socle'!$A$2:$A$30,'Liste stages Socle'!$E$2:$E$30)-COUNTIF($F$6:F10,W11))</f>
        <v/>
      </c>
      <c r="AD11" t="str">
        <f>IFERROR(LOOKUP(X11,'Liste stages Socle'!$A$2:$A$30,'Liste stages Socle'!$E$2:$E$30)-COUNTIF($F$6:F10,X11))</f>
        <v/>
      </c>
      <c r="AE11" t="str">
        <f>IFERROR(LOOKUP(Y11,'Liste stages Socle'!$A$2:$A$30,'Liste stages Socle'!$E$2:$E$30)-COUNTIF($F$6:F10,Y11))</f>
        <v/>
      </c>
      <c r="AF11" t="str">
        <f>IFERROR(LOOKUP(Z11,'Liste stages Socle'!$A$2:$A$30,'Liste stages Socle'!$E$2:$E$30)-COUNTIF($F$6:F10,Z11))</f>
        <v/>
      </c>
      <c r="AG11" t="str">
        <f>IFERROR(LOOKUP(AA11,'Liste stages Socle'!$A$2:$A$30,'Liste stages Socle'!$E$2:$E$30)-COUNTIF($F$6:F10,AA11))</f>
        <v/>
      </c>
    </row>
    <row r="12">
      <c r="A12" s="1">
        <v>7.0</v>
      </c>
      <c r="C12" s="1"/>
      <c r="D12" t="s">
        <v>184</v>
      </c>
      <c r="E12" s="1">
        <v>1.0</v>
      </c>
      <c r="F12" s="22" t="str">
        <f t="shared" si="1"/>
        <v/>
      </c>
      <c r="G12" s="3" t="str">
        <f>IFERROR(VLOOKUP(F12,'Liste stages Socle'!$A$2:$F$423,2,FALSE), IF(ISBLANK(J12),"", "Pas de place"))</f>
        <v/>
      </c>
      <c r="H12" s="1" t="str">
        <f>IFERROR(VLOOKUP(F12,'Liste stages Socle'!$A$2:$F$423,3,FALSE), "")</f>
        <v/>
      </c>
      <c r="I12" s="1" t="str">
        <f>IFERROR(LOOKUP(F12,'Liste stages Socle'!$A$2:$A$30,'Liste stages Socle'!$E$2:$E$30)-COUNTIF($F$6:F12,F12))</f>
        <v/>
      </c>
      <c r="J12" s="23"/>
      <c r="M12" s="23" t="str">
        <f>IFERROR(VLOOKUP(J12,'Liste stages Socle'!$A$2:$F$423,2,FALSE), "")</f>
        <v/>
      </c>
      <c r="N12" s="1" t="str">
        <f>IFERROR(VLOOKUP(J12,'Liste stages Socle'!$A$2:$F$423,3,FALSE), "")</f>
        <v/>
      </c>
      <c r="O12" s="1" t="str">
        <f>IFERROR(LOOKUP(J12,'Liste stages Socle'!$A$2:$A$30,'Liste stages Socle'!$E$2:$E$30)-COUNTIF($F$6:F11,J12))</f>
        <v/>
      </c>
      <c r="P12" s="1" t="str">
        <f>IFERROR(VLOOKUP(K12,'Liste stages Socle'!$A$2:$F$423,2,FALSE), "")</f>
        <v/>
      </c>
      <c r="Q12" s="1" t="str">
        <f>IFERROR(VLOOKUP(K12,'Liste stages Socle'!$A$2:$F$423,3,FALSE), "")</f>
        <v/>
      </c>
      <c r="R12" s="1" t="str">
        <f>IFERROR(LOOKUP(K12,'Liste stages Socle'!$A$2:$A$30,'Liste stages Socle'!$E$2:$E$30)-COUNTIF($F$6:F11,K12))</f>
        <v/>
      </c>
      <c r="S12" s="1" t="str">
        <f>IFERROR(VLOOKUP(L12,'Liste stages Socle'!$A$2:$F$423,2,FALSE), "")</f>
        <v/>
      </c>
      <c r="T12" s="1" t="str">
        <f>IFERROR(VLOOKUP(L12,'Liste stages Socle'!$A$2:$F$423,3,FALSE), "")</f>
        <v/>
      </c>
      <c r="U12" s="1" t="str">
        <f>IFERROR(LOOKUP(L12,'Liste stages Socle'!$A$2:$A$30,'Liste stages Socle'!$E$2:$E$30)-COUNTIF($F$6:F11,L12))</f>
        <v/>
      </c>
      <c r="AB12" t="str">
        <f>IFERROR(LOOKUP(V12,'Liste stages Socle'!$A$2:$A$30,'Liste stages Socle'!$E$2:$E$30)-COUNTIF($F$6:F11,V12))</f>
        <v/>
      </c>
      <c r="AC12" t="str">
        <f>IFERROR(LOOKUP(W12,'Liste stages Socle'!$A$2:$A$30,'Liste stages Socle'!$E$2:$E$30)-COUNTIF($F$6:F11,W12))</f>
        <v/>
      </c>
      <c r="AD12" t="str">
        <f>IFERROR(LOOKUP(X12,'Liste stages Socle'!$A$2:$A$30,'Liste stages Socle'!$E$2:$E$30)-COUNTIF($F$6:F11,X12))</f>
        <v/>
      </c>
      <c r="AE12" t="str">
        <f>IFERROR(LOOKUP(Y12,'Liste stages Socle'!$A$2:$A$30,'Liste stages Socle'!$E$2:$E$30)-COUNTIF($F$6:F11,Y12))</f>
        <v/>
      </c>
      <c r="AF12" t="str">
        <f>IFERROR(LOOKUP(Z12,'Liste stages Socle'!$A$2:$A$30,'Liste stages Socle'!$E$2:$E$30)-COUNTIF($F$6:F11,Z12))</f>
        <v/>
      </c>
      <c r="AG12" t="str">
        <f>IFERROR(LOOKUP(AA12,'Liste stages Socle'!$A$2:$A$30,'Liste stages Socle'!$E$2:$E$30)-COUNTIF($F$6:F11,AA12))</f>
        <v/>
      </c>
    </row>
    <row r="13">
      <c r="A13" s="25">
        <v>8.0</v>
      </c>
      <c r="B13" s="25"/>
      <c r="C13" s="25"/>
      <c r="D13" s="26" t="s">
        <v>204</v>
      </c>
      <c r="E13" s="25">
        <v>1.0</v>
      </c>
      <c r="F13" s="29">
        <f t="shared" si="1"/>
        <v>14</v>
      </c>
      <c r="G13" s="31" t="str">
        <f>IFERROR(VLOOKUP(F13,'Liste stages Socle'!$A$2:$F$423,2,FALSE), IF(ISBLANK(J13),"", "Pas de place"))</f>
        <v>CG93 - Prévention</v>
      </c>
      <c r="H13" s="25">
        <f>IFERROR(VLOOKUP(F13,'Liste stages Socle'!$A$2:$F$423,3,FALSE), "")</f>
        <v>11001710</v>
      </c>
      <c r="I13" s="25">
        <f>IFERROR(LOOKUP(F13,'Liste stages Socle'!$A$2:$A$30,'Liste stages Socle'!$E$2:$E$30)-COUNTIF($F$6:F13,F13))</f>
        <v>0</v>
      </c>
      <c r="J13" s="32">
        <v>14.0</v>
      </c>
      <c r="K13" s="25">
        <v>2.0</v>
      </c>
      <c r="L13" s="25"/>
      <c r="M13" s="32" t="str">
        <f>IFERROR(VLOOKUP(J13,'Liste stages Socle'!$A$2:$F$423,2,FALSE), "")</f>
        <v>CG93 - Prévention</v>
      </c>
      <c r="N13" s="25">
        <f>IFERROR(VLOOKUP(J13,'Liste stages Socle'!$A$2:$F$423,3,FALSE), "")</f>
        <v>11001710</v>
      </c>
      <c r="O13" s="25">
        <f>IFERROR(LOOKUP(J13,'Liste stages Socle'!$A$2:$A$30,'Liste stages Socle'!$E$2:$E$30)-COUNTIF($F$6:F12,J13))</f>
        <v>1</v>
      </c>
      <c r="P13" s="25" t="str">
        <f>IFERROR(VLOOKUP(K13,'Liste stages Socle'!$A$2:$F$423,2,FALSE), "")</f>
        <v>AP-HP - Bicêtre - DIM</v>
      </c>
      <c r="Q13" s="25">
        <f>IFERROR(VLOOKUP(K13,'Liste stages Socle'!$A$2:$F$423,3,FALSE), "")</f>
        <v>11002862</v>
      </c>
      <c r="R13" s="25">
        <f>IFERROR(LOOKUP(K13,'Liste stages Socle'!$A$2:$A$30,'Liste stages Socle'!$E$2:$E$30)-COUNTIF($F$6:F12,K13))</f>
        <v>0</v>
      </c>
      <c r="S13" s="25" t="str">
        <f>IFERROR(VLOOKUP(L13,'Liste stages Socle'!$A$2:$F$423,2,FALSE), "")</f>
        <v/>
      </c>
      <c r="T13" s="25" t="str">
        <f>IFERROR(VLOOKUP(L13,'Liste stages Socle'!$A$2:$F$423,3,FALSE), "")</f>
        <v/>
      </c>
      <c r="U13" s="25" t="str">
        <f>IFERROR(LOOKUP(L13,'Liste stages Socle'!$A$2:$A$30,'Liste stages Socle'!$E$2:$E$30)-COUNTIF($F$6:F12,L13))</f>
        <v/>
      </c>
      <c r="AB13" t="str">
        <f>IFERROR(LOOKUP(V13,'Liste stages Socle'!$A$2:$A$30,'Liste stages Socle'!$E$2:$E$30)-COUNTIF($F$6:F12,V13))</f>
        <v/>
      </c>
      <c r="AC13" t="str">
        <f>IFERROR(LOOKUP(W13,'Liste stages Socle'!$A$2:$A$30,'Liste stages Socle'!$E$2:$E$30)-COUNTIF($F$6:F12,W13))</f>
        <v/>
      </c>
      <c r="AD13" t="str">
        <f>IFERROR(LOOKUP(X13,'Liste stages Socle'!$A$2:$A$30,'Liste stages Socle'!$E$2:$E$30)-COUNTIF($F$6:F12,X13))</f>
        <v/>
      </c>
      <c r="AE13" t="str">
        <f>IFERROR(LOOKUP(Y13,'Liste stages Socle'!$A$2:$A$30,'Liste stages Socle'!$E$2:$E$30)-COUNTIF($F$6:F12,Y13))</f>
        <v/>
      </c>
      <c r="AF13" t="str">
        <f>IFERROR(LOOKUP(Z13,'Liste stages Socle'!$A$2:$A$30,'Liste stages Socle'!$E$2:$E$30)-COUNTIF($F$6:F12,Z13))</f>
        <v/>
      </c>
      <c r="AG13" t="str">
        <f>IFERROR(LOOKUP(AA13,'Liste stages Socle'!$A$2:$A$30,'Liste stages Socle'!$E$2:$E$30)-COUNTIF($F$6:F12,AA13))</f>
        <v/>
      </c>
    </row>
    <row r="14">
      <c r="A14" s="1">
        <v>9.0</v>
      </c>
      <c r="C14" s="1"/>
      <c r="D14" t="s">
        <v>232</v>
      </c>
      <c r="E14" s="1">
        <v>1.0</v>
      </c>
      <c r="F14" s="22">
        <f t="shared" si="1"/>
        <v>22</v>
      </c>
      <c r="G14" s="3" t="str">
        <f>IFERROR(VLOOKUP(F14,'Liste stages Socle'!$A$2:$F$423,2,FALSE), IF(ISBLANK(J14),"", "Pas de place"))</f>
        <v>MASS - DREES</v>
      </c>
      <c r="H14" s="1">
        <f>IFERROR(VLOOKUP(F14,'Liste stages Socle'!$A$2:$F$423,3,FALSE), "")</f>
        <v>11001347</v>
      </c>
      <c r="I14" s="1">
        <f>IFERROR(LOOKUP(F14,'Liste stages Socle'!$A$2:$A$30,'Liste stages Socle'!$E$2:$E$30)-COUNTIF($F$6:F14,F14))</f>
        <v>0</v>
      </c>
      <c r="J14" s="23">
        <v>22.0</v>
      </c>
      <c r="K14" s="1">
        <v>11.0</v>
      </c>
      <c r="M14" s="23" t="str">
        <f>IFERROR(VLOOKUP(J14,'Liste stages Socle'!$A$2:$F$423,2,FALSE), "")</f>
        <v>MASS - DREES</v>
      </c>
      <c r="N14" s="1">
        <f>IFERROR(VLOOKUP(J14,'Liste stages Socle'!$A$2:$F$423,3,FALSE), "")</f>
        <v>11001347</v>
      </c>
      <c r="O14" s="1">
        <f>IFERROR(LOOKUP(J14,'Liste stages Socle'!$A$2:$A$30,'Liste stages Socle'!$E$2:$E$30)-COUNTIF($F$6:F13,J14))</f>
        <v>1</v>
      </c>
      <c r="P14" s="1" t="str">
        <f>IFERROR(VLOOKUP(K14,'Liste stages Socle'!$A$2:$F$423,2,FALSE), "")</f>
        <v>AP-HP - Saint Antoine - SP</v>
      </c>
      <c r="Q14" s="1">
        <f>IFERROR(VLOOKUP(K14,'Liste stages Socle'!$A$2:$F$423,3,FALSE), "")</f>
        <v>11000085</v>
      </c>
      <c r="R14" s="1">
        <f>IFERROR(LOOKUP(K14,'Liste stages Socle'!$A$2:$A$30,'Liste stages Socle'!$E$2:$E$30)-COUNTIF($F$6:F13,K14))</f>
        <v>0</v>
      </c>
      <c r="S14" s="1" t="str">
        <f>IFERROR(VLOOKUP(L14,'Liste stages Socle'!$A$2:$F$423,2,FALSE), "")</f>
        <v/>
      </c>
      <c r="T14" s="1" t="str">
        <f>IFERROR(VLOOKUP(L14,'Liste stages Socle'!$A$2:$F$423,3,FALSE), "")</f>
        <v/>
      </c>
      <c r="U14" s="1" t="str">
        <f>IFERROR(LOOKUP(L14,'Liste stages Socle'!$A$2:$A$30,'Liste stages Socle'!$E$2:$E$30)-COUNTIF($F$6:F13,L14))</f>
        <v/>
      </c>
      <c r="AB14" t="str">
        <f>IFERROR(LOOKUP(V14,'Liste stages Socle'!$A$2:$A$30,'Liste stages Socle'!$E$2:$E$30)-COUNTIF($F$6:F13,V14))</f>
        <v/>
      </c>
      <c r="AC14" t="str">
        <f>IFERROR(LOOKUP(W14,'Liste stages Socle'!$A$2:$A$30,'Liste stages Socle'!$E$2:$E$30)-COUNTIF($F$6:F13,W14))</f>
        <v/>
      </c>
      <c r="AD14" t="str">
        <f>IFERROR(LOOKUP(X14,'Liste stages Socle'!$A$2:$A$30,'Liste stages Socle'!$E$2:$E$30)-COUNTIF($F$6:F13,X14))</f>
        <v/>
      </c>
      <c r="AE14" t="str">
        <f>IFERROR(LOOKUP(Y14,'Liste stages Socle'!$A$2:$A$30,'Liste stages Socle'!$E$2:$E$30)-COUNTIF($F$6:F13,Y14))</f>
        <v/>
      </c>
      <c r="AF14" t="str">
        <f>IFERROR(LOOKUP(Z14,'Liste stages Socle'!$A$2:$A$30,'Liste stages Socle'!$E$2:$E$30)-COUNTIF($F$6:F13,Z14))</f>
        <v/>
      </c>
      <c r="AG14" t="str">
        <f>IFERROR(LOOKUP(AA14,'Liste stages Socle'!$A$2:$A$30,'Liste stages Socle'!$E$2:$E$30)-COUNTIF($F$6:F13,AA14))</f>
        <v/>
      </c>
    </row>
    <row r="15">
      <c r="A15" s="25">
        <v>10.0</v>
      </c>
      <c r="B15" s="25"/>
      <c r="C15" s="25"/>
      <c r="D15" s="26" t="s">
        <v>236</v>
      </c>
      <c r="E15" s="25">
        <v>1.0</v>
      </c>
      <c r="F15" s="29">
        <f t="shared" si="1"/>
        <v>27</v>
      </c>
      <c r="G15" s="31" t="str">
        <f>IFERROR(VLOOKUP(F15,'Liste stages Socle'!$A$2:$F$423,2,FALSE), IF(ISBLANK(J15),"", "Pas de place"))</f>
        <v>Santé Publique France - DAC</v>
      </c>
      <c r="H15" s="25">
        <f>IFERROR(VLOOKUP(F15,'Liste stages Socle'!$A$2:$F$423,3,FALSE), "")</f>
        <v>11004233</v>
      </c>
      <c r="I15" s="25">
        <f>IFERROR(LOOKUP(F15,'Liste stages Socle'!$A$2:$A$30,'Liste stages Socle'!$E$2:$E$30)-COUNTIF($F$6:F15,F15))</f>
        <v>0</v>
      </c>
      <c r="J15" s="32">
        <v>14.0</v>
      </c>
      <c r="K15" s="25">
        <v>27.0</v>
      </c>
      <c r="L15" s="25"/>
      <c r="M15" s="32" t="str">
        <f>IFERROR(VLOOKUP(J15,'Liste stages Socle'!$A$2:$F$423,2,FALSE), "")</f>
        <v>CG93 - Prévention</v>
      </c>
      <c r="N15" s="25">
        <f>IFERROR(VLOOKUP(J15,'Liste stages Socle'!$A$2:$F$423,3,FALSE), "")</f>
        <v>11001710</v>
      </c>
      <c r="O15" s="25">
        <f>IFERROR(LOOKUP(J15,'Liste stages Socle'!$A$2:$A$30,'Liste stages Socle'!$E$2:$E$30)-COUNTIF($F$6:F14,J15))</f>
        <v>0</v>
      </c>
      <c r="P15" s="25" t="str">
        <f>IFERROR(VLOOKUP(K15,'Liste stages Socle'!$A$2:$F$423,2,FALSE), "")</f>
        <v>Santé Publique France - DAC</v>
      </c>
      <c r="Q15" s="25">
        <f>IFERROR(VLOOKUP(K15,'Liste stages Socle'!$A$2:$F$423,3,FALSE), "")</f>
        <v>11004233</v>
      </c>
      <c r="R15" s="25">
        <f>IFERROR(LOOKUP(K15,'Liste stages Socle'!$A$2:$A$30,'Liste stages Socle'!$E$2:$E$30)-COUNTIF($F$6:F14,K15))</f>
        <v>1</v>
      </c>
      <c r="S15" s="25" t="str">
        <f>IFERROR(VLOOKUP(L15,'Liste stages Socle'!$A$2:$F$423,2,FALSE), "")</f>
        <v/>
      </c>
      <c r="T15" s="25" t="str">
        <f>IFERROR(VLOOKUP(L15,'Liste stages Socle'!$A$2:$F$423,3,FALSE), "")</f>
        <v/>
      </c>
      <c r="U15" s="25" t="str">
        <f>IFERROR(LOOKUP(L15,'Liste stages Socle'!$A$2:$A$30,'Liste stages Socle'!$E$2:$E$30)-COUNTIF($F$6:F14,L15))</f>
        <v/>
      </c>
      <c r="AB15" t="str">
        <f>IFERROR(LOOKUP(V15,'Liste stages Socle'!$A$2:$A$30,'Liste stages Socle'!$E$2:$E$30)-COUNTIF($F$6:F14,V15))</f>
        <v/>
      </c>
      <c r="AC15" t="str">
        <f>IFERROR(LOOKUP(W15,'Liste stages Socle'!$A$2:$A$30,'Liste stages Socle'!$E$2:$E$30)-COUNTIF($F$6:F14,W15))</f>
        <v/>
      </c>
      <c r="AD15" t="str">
        <f>IFERROR(LOOKUP(X15,'Liste stages Socle'!$A$2:$A$30,'Liste stages Socle'!$E$2:$E$30)-COUNTIF($F$6:F14,X15))</f>
        <v/>
      </c>
      <c r="AE15" t="str">
        <f>IFERROR(LOOKUP(Y15,'Liste stages Socle'!$A$2:$A$30,'Liste stages Socle'!$E$2:$E$30)-COUNTIF($F$6:F14,Y15))</f>
        <v/>
      </c>
      <c r="AF15" t="str">
        <f>IFERROR(LOOKUP(Z15,'Liste stages Socle'!$A$2:$A$30,'Liste stages Socle'!$E$2:$E$30)-COUNTIF($F$6:F14,Z15))</f>
        <v/>
      </c>
      <c r="AG15" t="str">
        <f>IFERROR(LOOKUP(AA15,'Liste stages Socle'!$A$2:$A$30,'Liste stages Socle'!$E$2:$E$30)-COUNTIF($F$6:F14,AA15))</f>
        <v/>
      </c>
    </row>
    <row r="16">
      <c r="A16" s="1">
        <v>11.0</v>
      </c>
      <c r="C16" s="1"/>
      <c r="D16" t="s">
        <v>238</v>
      </c>
      <c r="E16" s="1">
        <v>1.0</v>
      </c>
      <c r="F16" s="22">
        <f t="shared" si="1"/>
        <v>18</v>
      </c>
      <c r="G16" s="3" t="str">
        <f>IFERROR(VLOOKUP(F16,'Liste stages Socle'!$A$2:$F$423,2,FALSE), IF(ISBLANK(J16),"", "Pas de place"))</f>
        <v>INSERM - iPLESP - Equipe 1</v>
      </c>
      <c r="H16" s="1">
        <f>IFERROR(VLOOKUP(F16,'Liste stages Socle'!$A$2:$F$423,3,FALSE), "")</f>
        <v>11002891</v>
      </c>
      <c r="I16" s="1">
        <f>IFERROR(LOOKUP(F16,'Liste stages Socle'!$A$2:$A$30,'Liste stages Socle'!$E$2:$E$30)-COUNTIF($F$6:F16,F16))</f>
        <v>0</v>
      </c>
      <c r="J16" s="23">
        <v>9.0</v>
      </c>
      <c r="K16" s="1">
        <v>18.0</v>
      </c>
      <c r="M16" s="23" t="str">
        <f>IFERROR(VLOOKUP(J16,'Liste stages Socle'!$A$2:$F$423,2,FALSE), "")</f>
        <v>AP-HP - Pitié - BIOSPIM</v>
      </c>
      <c r="N16" s="1">
        <f>IFERROR(VLOOKUP(J16,'Liste stages Socle'!$A$2:$F$423,3,FALSE), "")</f>
        <v>11001688</v>
      </c>
      <c r="O16" s="1">
        <f>IFERROR(LOOKUP(J16,'Liste stages Socle'!$A$2:$A$30,'Liste stages Socle'!$E$2:$E$30)-COUNTIF($F$6:F15,J16))</f>
        <v>0</v>
      </c>
      <c r="P16" s="1" t="str">
        <f>IFERROR(VLOOKUP(K16,'Liste stages Socle'!$A$2:$F$423,2,FALSE), "")</f>
        <v>INSERM - iPLESP - Equipe 1</v>
      </c>
      <c r="Q16" s="1">
        <f>IFERROR(VLOOKUP(K16,'Liste stages Socle'!$A$2:$F$423,3,FALSE), "")</f>
        <v>11002891</v>
      </c>
      <c r="R16" s="1">
        <f>IFERROR(LOOKUP(K16,'Liste stages Socle'!$A$2:$A$30,'Liste stages Socle'!$E$2:$E$30)-COUNTIF($F$6:F15,K16))</f>
        <v>1</v>
      </c>
      <c r="S16" s="1" t="str">
        <f>IFERROR(VLOOKUP(L16,'Liste stages Socle'!$A$2:$F$423,2,FALSE), "")</f>
        <v/>
      </c>
      <c r="T16" s="1" t="str">
        <f>IFERROR(VLOOKUP(L16,'Liste stages Socle'!$A$2:$F$423,3,FALSE), "")</f>
        <v/>
      </c>
      <c r="U16" s="1" t="str">
        <f>IFERROR(LOOKUP(L16,'Liste stages Socle'!$A$2:$A$30,'Liste stages Socle'!$E$2:$E$30)-COUNTIF($F$6:F15,L16))</f>
        <v/>
      </c>
      <c r="AB16" t="str">
        <f>IFERROR(LOOKUP(V16,'Liste stages Socle'!$A$2:$A$30,'Liste stages Socle'!$E$2:$E$30)-COUNTIF($F$6:F15,V16))</f>
        <v/>
      </c>
      <c r="AC16" t="str">
        <f>IFERROR(LOOKUP(W16,'Liste stages Socle'!$A$2:$A$30,'Liste stages Socle'!$E$2:$E$30)-COUNTIF($F$6:F15,W16))</f>
        <v/>
      </c>
      <c r="AD16" t="str">
        <f>IFERROR(LOOKUP(X16,'Liste stages Socle'!$A$2:$A$30,'Liste stages Socle'!$E$2:$E$30)-COUNTIF($F$6:F15,X16))</f>
        <v/>
      </c>
      <c r="AE16" t="str">
        <f>IFERROR(LOOKUP(Y16,'Liste stages Socle'!$A$2:$A$30,'Liste stages Socle'!$E$2:$E$30)-COUNTIF($F$6:F15,Y16))</f>
        <v/>
      </c>
      <c r="AF16" t="str">
        <f>IFERROR(LOOKUP(Z16,'Liste stages Socle'!$A$2:$A$30,'Liste stages Socle'!$E$2:$E$30)-COUNTIF($F$6:F15,Z16))</f>
        <v/>
      </c>
      <c r="AG16" t="str">
        <f>IFERROR(LOOKUP(AA16,'Liste stages Socle'!$A$2:$A$30,'Liste stages Socle'!$E$2:$E$30)-COUNTIF($F$6:F15,AA16))</f>
        <v/>
      </c>
    </row>
    <row r="17">
      <c r="A17" s="25">
        <v>12.0</v>
      </c>
      <c r="B17" s="25"/>
      <c r="C17" s="25"/>
      <c r="D17" s="26" t="s">
        <v>240</v>
      </c>
      <c r="E17" s="25">
        <v>1.0</v>
      </c>
      <c r="F17" s="29">
        <f t="shared" si="1"/>
        <v>6</v>
      </c>
      <c r="G17" s="31" t="str">
        <f>IFERROR(VLOOKUP(F17,'Liste stages Socle'!$A$2:$F$423,2,FALSE), IF(ISBLANK(J17),"", "Pas de place"))</f>
        <v>AP-HP - HEGP - Addictologie</v>
      </c>
      <c r="H17" s="25">
        <f>IFERROR(VLOOKUP(F17,'Liste stages Socle'!$A$2:$F$423,3,FALSE), "")</f>
        <v>99999901</v>
      </c>
      <c r="I17" s="25">
        <f>IFERROR(LOOKUP(F17,'Liste stages Socle'!$A$2:$A$30,'Liste stages Socle'!$E$2:$E$30)-COUNTIF($F$6:F17,F17))</f>
        <v>0</v>
      </c>
      <c r="J17" s="32">
        <v>6.0</v>
      </c>
      <c r="K17" s="25">
        <v>14.0</v>
      </c>
      <c r="L17" s="25">
        <v>23.0</v>
      </c>
      <c r="M17" s="32" t="str">
        <f>IFERROR(VLOOKUP(J17,'Liste stages Socle'!$A$2:$F$423,2,FALSE), "")</f>
        <v>AP-HP - HEGP - Addictologie</v>
      </c>
      <c r="N17" s="25">
        <f>IFERROR(VLOOKUP(J17,'Liste stages Socle'!$A$2:$F$423,3,FALSE), "")</f>
        <v>99999901</v>
      </c>
      <c r="O17" s="25">
        <f>IFERROR(LOOKUP(J17,'Liste stages Socle'!$A$2:$A$30,'Liste stages Socle'!$E$2:$E$30)-COUNTIF($F$6:F16,J17))</f>
        <v>1</v>
      </c>
      <c r="P17" s="25" t="str">
        <f>IFERROR(VLOOKUP(K17,'Liste stages Socle'!$A$2:$F$423,2,FALSE), "")</f>
        <v>CG93 - Prévention</v>
      </c>
      <c r="Q17" s="25">
        <f>IFERROR(VLOOKUP(K17,'Liste stages Socle'!$A$2:$F$423,3,FALSE), "")</f>
        <v>11001710</v>
      </c>
      <c r="R17" s="25">
        <f>IFERROR(LOOKUP(K17,'Liste stages Socle'!$A$2:$A$30,'Liste stages Socle'!$E$2:$E$30)-COUNTIF($F$6:F16,K17))</f>
        <v>0</v>
      </c>
      <c r="S17" s="25" t="str">
        <f>IFERROR(VLOOKUP(L17,'Liste stages Socle'!$A$2:$F$423,2,FALSE), "")</f>
        <v>Melun - SP</v>
      </c>
      <c r="T17" s="25">
        <f>IFERROR(VLOOKUP(L17,'Liste stages Socle'!$A$2:$F$423,3,FALSE), "")</f>
        <v>11004301</v>
      </c>
      <c r="U17" s="25">
        <f>IFERROR(LOOKUP(L17,'Liste stages Socle'!$A$2:$A$30,'Liste stages Socle'!$E$2:$E$30)-COUNTIF($F$6:F16,L17))</f>
        <v>1</v>
      </c>
      <c r="AB17" t="str">
        <f>IFERROR(LOOKUP(V17,'Liste stages Socle'!$A$2:$A$30,'Liste stages Socle'!$E$2:$E$30)-COUNTIF($F$6:F16,V17))</f>
        <v/>
      </c>
      <c r="AC17" t="str">
        <f>IFERROR(LOOKUP(W17,'Liste stages Socle'!$A$2:$A$30,'Liste stages Socle'!$E$2:$E$30)-COUNTIF($F$6:F16,W17))</f>
        <v/>
      </c>
      <c r="AD17" t="str">
        <f>IFERROR(LOOKUP(X17,'Liste stages Socle'!$A$2:$A$30,'Liste stages Socle'!$E$2:$E$30)-COUNTIF($F$6:F16,X17))</f>
        <v/>
      </c>
      <c r="AE17" t="str">
        <f>IFERROR(LOOKUP(Y17,'Liste stages Socle'!$A$2:$A$30,'Liste stages Socle'!$E$2:$E$30)-COUNTIF($F$6:F16,Y17))</f>
        <v/>
      </c>
      <c r="AF17" t="str">
        <f>IFERROR(LOOKUP(Z17,'Liste stages Socle'!$A$2:$A$30,'Liste stages Socle'!$E$2:$E$30)-COUNTIF($F$6:F16,Z17))</f>
        <v/>
      </c>
      <c r="AG17" t="str">
        <f>IFERROR(LOOKUP(AA17,'Liste stages Socle'!$A$2:$A$30,'Liste stages Socle'!$E$2:$E$30)-COUNTIF($F$6:F16,AA17))</f>
        <v/>
      </c>
    </row>
    <row r="18">
      <c r="A18" s="1">
        <v>13.0</v>
      </c>
      <c r="C18" s="1"/>
      <c r="D18" t="s">
        <v>242</v>
      </c>
      <c r="E18" s="1">
        <v>1.0</v>
      </c>
      <c r="F18" s="22">
        <f t="shared" si="1"/>
        <v>10</v>
      </c>
      <c r="G18" s="3" t="str">
        <f>IFERROR(VLOOKUP(F18,'Liste stages Socle'!$A$2:$F$423,2,FALSE), IF(ISBLANK(J18),"", "Pas de place"))</f>
        <v>AP-HP - Robert Debré - CEC</v>
      </c>
      <c r="H18" s="1">
        <f>IFERROR(VLOOKUP(F18,'Liste stages Socle'!$A$2:$F$423,3,FALSE), "")</f>
        <v>11001382</v>
      </c>
      <c r="I18" s="1">
        <f>IFERROR(LOOKUP(F18,'Liste stages Socle'!$A$2:$A$30,'Liste stages Socle'!$E$2:$E$30)-COUNTIF($F$6:F18,F18))</f>
        <v>0</v>
      </c>
      <c r="J18" s="23">
        <v>9.0</v>
      </c>
      <c r="K18" s="1">
        <v>10.0</v>
      </c>
      <c r="L18" s="1">
        <v>4.0</v>
      </c>
      <c r="M18" s="23" t="str">
        <f>IFERROR(VLOOKUP(J18,'Liste stages Socle'!$A$2:$F$423,2,FALSE), "")</f>
        <v>AP-HP - Pitié - BIOSPIM</v>
      </c>
      <c r="N18" s="1">
        <f>IFERROR(VLOOKUP(J18,'Liste stages Socle'!$A$2:$F$423,3,FALSE), "")</f>
        <v>11001688</v>
      </c>
      <c r="O18" s="1">
        <f>IFERROR(LOOKUP(J18,'Liste stages Socle'!$A$2:$A$30,'Liste stages Socle'!$E$2:$E$30)-COUNTIF($F$6:F17,J18))</f>
        <v>0</v>
      </c>
      <c r="P18" s="1" t="str">
        <f>IFERROR(VLOOKUP(K18,'Liste stages Socle'!$A$2:$F$423,2,FALSE), "")</f>
        <v>AP-HP - Robert Debré - CEC</v>
      </c>
      <c r="Q18" s="1">
        <f>IFERROR(VLOOKUP(K18,'Liste stages Socle'!$A$2:$F$423,3,FALSE), "")</f>
        <v>11001382</v>
      </c>
      <c r="R18" s="1">
        <f>IFERROR(LOOKUP(K18,'Liste stages Socle'!$A$2:$A$30,'Liste stages Socle'!$E$2:$E$30)-COUNTIF($F$6:F17,K18))</f>
        <v>1</v>
      </c>
      <c r="S18" s="1" t="str">
        <f>IFERROR(VLOOKUP(L18,'Liste stages Socle'!$A$2:$F$423,2,FALSE), "")</f>
        <v>AP-HP - Bichat - Biostatistiques - DEBRC</v>
      </c>
      <c r="T18" s="1">
        <f>IFERROR(VLOOKUP(L18,'Liste stages Socle'!$A$2:$F$423,3,FALSE), "")</f>
        <v>11001812</v>
      </c>
      <c r="U18" s="1">
        <f>IFERROR(LOOKUP(L18,'Liste stages Socle'!$A$2:$A$30,'Liste stages Socle'!$E$2:$E$30)-COUNTIF($F$6:F17,L18))</f>
        <v>1</v>
      </c>
      <c r="AB18" t="str">
        <f>IFERROR(LOOKUP(V18,'Liste stages Socle'!$A$2:$A$30,'Liste stages Socle'!$E$2:$E$30)-COUNTIF($F$6:F17,V18))</f>
        <v/>
      </c>
      <c r="AC18" t="str">
        <f>IFERROR(LOOKUP(W18,'Liste stages Socle'!$A$2:$A$30,'Liste stages Socle'!$E$2:$E$30)-COUNTIF($F$6:F17,W18))</f>
        <v/>
      </c>
      <c r="AD18" t="str">
        <f>IFERROR(LOOKUP(X18,'Liste stages Socle'!$A$2:$A$30,'Liste stages Socle'!$E$2:$E$30)-COUNTIF($F$6:F17,X18))</f>
        <v/>
      </c>
      <c r="AE18" t="str">
        <f>IFERROR(LOOKUP(Y18,'Liste stages Socle'!$A$2:$A$30,'Liste stages Socle'!$E$2:$E$30)-COUNTIF($F$6:F17,Y18))</f>
        <v/>
      </c>
      <c r="AF18" t="str">
        <f>IFERROR(LOOKUP(Z18,'Liste stages Socle'!$A$2:$A$30,'Liste stages Socle'!$E$2:$E$30)-COUNTIF($F$6:F17,Z18))</f>
        <v/>
      </c>
      <c r="AG18" t="str">
        <f>IFERROR(LOOKUP(AA18,'Liste stages Socle'!$A$2:$A$30,'Liste stages Socle'!$E$2:$E$30)-COUNTIF($F$6:F17,AA18))</f>
        <v/>
      </c>
    </row>
    <row r="19">
      <c r="A19" s="25">
        <v>14.0</v>
      </c>
      <c r="B19" s="25"/>
      <c r="C19" s="25"/>
      <c r="D19" s="26" t="s">
        <v>245</v>
      </c>
      <c r="E19" s="25">
        <v>1.0</v>
      </c>
      <c r="F19" s="29" t="str">
        <f t="shared" si="1"/>
        <v/>
      </c>
      <c r="G19" s="31" t="str">
        <f>IFERROR(VLOOKUP(F19,'Liste stages Socle'!$A$2:$F$423,2,FALSE), IF(ISBLANK(J19),"", "Pas de place"))</f>
        <v/>
      </c>
      <c r="H19" s="25" t="str">
        <f>IFERROR(VLOOKUP(F19,'Liste stages Socle'!$A$2:$F$423,3,FALSE), "")</f>
        <v/>
      </c>
      <c r="I19" s="25" t="str">
        <f>IFERROR(LOOKUP(F19,'Liste stages Socle'!$A$2:$A$30,'Liste stages Socle'!$E$2:$E$30)-COUNTIF($F$6:F19,F19))</f>
        <v/>
      </c>
      <c r="J19" s="32"/>
      <c r="K19" s="25"/>
      <c r="L19" s="25"/>
      <c r="M19" s="32" t="str">
        <f>IFERROR(VLOOKUP(J19,'Liste stages Socle'!$A$2:$F$423,2,FALSE), "")</f>
        <v/>
      </c>
      <c r="N19" s="25" t="str">
        <f>IFERROR(VLOOKUP(J19,'Liste stages Socle'!$A$2:$F$423,3,FALSE), "")</f>
        <v/>
      </c>
      <c r="O19" s="25" t="str">
        <f>IFERROR(LOOKUP(J19,'Liste stages Socle'!$A$2:$A$30,'Liste stages Socle'!$E$2:$E$30)-COUNTIF($F$6:F18,J19))</f>
        <v/>
      </c>
      <c r="P19" s="25" t="str">
        <f>IFERROR(VLOOKUP(K19,'Liste stages Socle'!$A$2:$F$423,2,FALSE), "")</f>
        <v/>
      </c>
      <c r="Q19" s="25" t="str">
        <f>IFERROR(VLOOKUP(K19,'Liste stages Socle'!$A$2:$F$423,3,FALSE), "")</f>
        <v/>
      </c>
      <c r="R19" s="25" t="str">
        <f>IFERROR(LOOKUP(K19,'Liste stages Socle'!$A$2:$A$30,'Liste stages Socle'!$E$2:$E$30)-COUNTIF($F$6:F18,K19))</f>
        <v/>
      </c>
      <c r="S19" s="25" t="str">
        <f>IFERROR(VLOOKUP(L19,'Liste stages Socle'!$A$2:$F$423,2,FALSE), "")</f>
        <v/>
      </c>
      <c r="T19" s="25" t="str">
        <f>IFERROR(VLOOKUP(L19,'Liste stages Socle'!$A$2:$F$423,3,FALSE), "")</f>
        <v/>
      </c>
      <c r="U19" s="25" t="str">
        <f>IFERROR(LOOKUP(L19,'Liste stages Socle'!$A$2:$A$30,'Liste stages Socle'!$E$2:$E$30)-COUNTIF($F$6:F18,L19))</f>
        <v/>
      </c>
      <c r="AB19" t="str">
        <f>IFERROR(LOOKUP(V19,'Liste stages Socle'!$A$2:$A$30,'Liste stages Socle'!$E$2:$E$30)-COUNTIF($F$6:F18,V19))</f>
        <v/>
      </c>
      <c r="AC19" t="str">
        <f>IFERROR(LOOKUP(W19,'Liste stages Socle'!$A$2:$A$30,'Liste stages Socle'!$E$2:$E$30)-COUNTIF($F$6:F18,W19))</f>
        <v/>
      </c>
      <c r="AD19" t="str">
        <f>IFERROR(LOOKUP(X19,'Liste stages Socle'!$A$2:$A$30,'Liste stages Socle'!$E$2:$E$30)-COUNTIF($F$6:F18,X19))</f>
        <v/>
      </c>
      <c r="AE19" t="str">
        <f>IFERROR(LOOKUP(Y19,'Liste stages Socle'!$A$2:$A$30,'Liste stages Socle'!$E$2:$E$30)-COUNTIF($F$6:F18,Y19))</f>
        <v/>
      </c>
      <c r="AF19" t="str">
        <f>IFERROR(LOOKUP(Z19,'Liste stages Socle'!$A$2:$A$30,'Liste stages Socle'!$E$2:$E$30)-COUNTIF($F$6:F18,Z19))</f>
        <v/>
      </c>
      <c r="AG19" t="str">
        <f>IFERROR(LOOKUP(AA19,'Liste stages Socle'!$A$2:$A$30,'Liste stages Socle'!$E$2:$E$30)-COUNTIF($F$6:F18,AA19))</f>
        <v/>
      </c>
    </row>
    <row r="20">
      <c r="A20" s="1">
        <v>15.0</v>
      </c>
      <c r="C20" s="1"/>
      <c r="D20" t="s">
        <v>260</v>
      </c>
      <c r="E20" s="1">
        <v>1.0</v>
      </c>
      <c r="F20" s="22" t="str">
        <f t="shared" si="1"/>
        <v/>
      </c>
      <c r="G20" s="3" t="str">
        <f>IFERROR(VLOOKUP(F20,'Liste stages Socle'!$A$2:$F$423,2,FALSE), IF(ISBLANK(J20),"", "Pas de place"))</f>
        <v/>
      </c>
      <c r="H20" s="1" t="str">
        <f>IFERROR(VLOOKUP(F20,'Liste stages Socle'!$A$2:$F$423,3,FALSE), "")</f>
        <v/>
      </c>
      <c r="I20" s="1" t="str">
        <f>IFERROR(LOOKUP(F20,'Liste stages Socle'!$A$2:$A$30,'Liste stages Socle'!$E$2:$E$30)-COUNTIF($F$6:F20,F20))</f>
        <v/>
      </c>
      <c r="J20" s="23"/>
      <c r="K20" s="1"/>
      <c r="L20" s="1"/>
      <c r="M20" s="23" t="str">
        <f>IFERROR(VLOOKUP(J20,'Liste stages Socle'!$A$2:$F$423,2,FALSE), "")</f>
        <v/>
      </c>
      <c r="N20" s="1" t="str">
        <f>IFERROR(VLOOKUP(J20,'Liste stages Socle'!$A$2:$F$423,3,FALSE), "")</f>
        <v/>
      </c>
      <c r="O20" s="1" t="str">
        <f>IFERROR(LOOKUP(J20,'Liste stages Socle'!$A$2:$A$30,'Liste stages Socle'!$E$2:$E$30)-COUNTIF($F$6:F19,J20))</f>
        <v/>
      </c>
      <c r="P20" s="1" t="str">
        <f>IFERROR(VLOOKUP(K20,'Liste stages Socle'!$A$2:$F$423,2,FALSE), "")</f>
        <v/>
      </c>
      <c r="Q20" s="1" t="str">
        <f>IFERROR(VLOOKUP(K20,'Liste stages Socle'!$A$2:$F$423,3,FALSE), "")</f>
        <v/>
      </c>
      <c r="R20" s="1" t="str">
        <f>IFERROR(LOOKUP(K20,'Liste stages Socle'!$A$2:$A$30,'Liste stages Socle'!$E$2:$E$30)-COUNTIF($F$6:F19,K20))</f>
        <v/>
      </c>
      <c r="S20" s="1" t="str">
        <f>IFERROR(VLOOKUP(L20,'Liste stages Socle'!$A$2:$F$423,2,FALSE), "")</f>
        <v/>
      </c>
      <c r="T20" s="1" t="str">
        <f>IFERROR(VLOOKUP(L20,'Liste stages Socle'!$A$2:$F$423,3,FALSE), "")</f>
        <v/>
      </c>
      <c r="U20" s="1" t="str">
        <f>IFERROR(LOOKUP(L20,'Liste stages Socle'!$A$2:$A$30,'Liste stages Socle'!$E$2:$E$30)-COUNTIF($F$6:F19,L20))</f>
        <v/>
      </c>
      <c r="AB20" t="str">
        <f>IFERROR(LOOKUP(V20,'Liste stages Socle'!$A$2:$A$30,'Liste stages Socle'!$E$2:$E$30)-COUNTIF($F$6:R20,V20))</f>
        <v/>
      </c>
    </row>
    <row r="21">
      <c r="F21" s="37"/>
      <c r="G21" s="38"/>
    </row>
    <row r="22">
      <c r="F22" s="37"/>
      <c r="G22" s="38"/>
    </row>
    <row r="23">
      <c r="F23" s="37"/>
      <c r="G23" s="38"/>
    </row>
    <row r="24">
      <c r="F24" s="37"/>
      <c r="G24" s="38"/>
    </row>
    <row r="25">
      <c r="F25" s="37"/>
      <c r="G25" s="38"/>
    </row>
    <row r="26">
      <c r="F26" s="37"/>
      <c r="G26" s="38"/>
    </row>
    <row r="27">
      <c r="F27" s="37"/>
      <c r="G27" s="38"/>
    </row>
    <row r="28">
      <c r="F28" s="37"/>
      <c r="G28" s="38"/>
    </row>
    <row r="29">
      <c r="F29" s="37"/>
      <c r="G29" s="38"/>
    </row>
    <row r="30">
      <c r="F30" s="37"/>
      <c r="G30" s="38"/>
    </row>
    <row r="31">
      <c r="F31" s="37"/>
      <c r="G31" s="38"/>
    </row>
    <row r="32">
      <c r="F32" s="37"/>
      <c r="G32" s="38"/>
    </row>
    <row r="33">
      <c r="F33" s="37"/>
      <c r="G33" s="38"/>
    </row>
    <row r="34">
      <c r="F34" s="37"/>
      <c r="G34" s="38"/>
    </row>
    <row r="35">
      <c r="F35" s="37"/>
      <c r="G35" s="38"/>
    </row>
    <row r="36">
      <c r="F36" s="37"/>
      <c r="G36" s="38"/>
    </row>
    <row r="37">
      <c r="F37" s="37"/>
      <c r="G37" s="38"/>
    </row>
    <row r="38">
      <c r="F38" s="37"/>
      <c r="G38" s="38"/>
    </row>
    <row r="39">
      <c r="F39" s="37"/>
      <c r="G39" s="38"/>
    </row>
    <row r="40">
      <c r="F40" s="37"/>
      <c r="G40" s="38"/>
    </row>
    <row r="41">
      <c r="F41" s="37"/>
      <c r="G41" s="38"/>
    </row>
    <row r="42">
      <c r="F42" s="37"/>
      <c r="G42" s="38"/>
    </row>
    <row r="43">
      <c r="F43" s="37"/>
      <c r="G43" s="38"/>
    </row>
    <row r="44">
      <c r="F44" s="37"/>
      <c r="G44" s="38"/>
    </row>
    <row r="45">
      <c r="F45" s="37"/>
      <c r="G45" s="38"/>
    </row>
    <row r="46">
      <c r="F46" s="37"/>
      <c r="G46" s="38"/>
    </row>
    <row r="47">
      <c r="F47" s="37"/>
      <c r="G47" s="38"/>
    </row>
    <row r="48">
      <c r="F48" s="37"/>
      <c r="G48" s="38"/>
    </row>
    <row r="49">
      <c r="F49" s="37"/>
      <c r="G49" s="38"/>
    </row>
    <row r="50">
      <c r="F50" s="37"/>
      <c r="G50" s="38"/>
    </row>
    <row r="51">
      <c r="F51" s="37"/>
      <c r="G51" s="38"/>
    </row>
    <row r="52">
      <c r="F52" s="37"/>
      <c r="G52" s="38"/>
    </row>
    <row r="53">
      <c r="F53" s="37"/>
      <c r="G53" s="38"/>
    </row>
    <row r="54">
      <c r="F54" s="37"/>
      <c r="G54" s="38"/>
    </row>
    <row r="55">
      <c r="F55" s="37"/>
      <c r="G55" s="38"/>
    </row>
    <row r="56">
      <c r="F56" s="37"/>
      <c r="G56" s="38"/>
    </row>
    <row r="57">
      <c r="F57" s="37"/>
      <c r="G57" s="38"/>
    </row>
    <row r="58">
      <c r="F58" s="37"/>
      <c r="G58" s="38"/>
    </row>
    <row r="59">
      <c r="F59" s="37"/>
      <c r="G59" s="38"/>
    </row>
    <row r="60">
      <c r="F60" s="37"/>
      <c r="G60" s="38"/>
    </row>
    <row r="61">
      <c r="F61" s="37"/>
      <c r="G61" s="38"/>
    </row>
    <row r="62">
      <c r="F62" s="37"/>
      <c r="G62" s="38"/>
    </row>
    <row r="63">
      <c r="F63" s="37"/>
      <c r="G63" s="38"/>
    </row>
    <row r="64">
      <c r="F64" s="37"/>
      <c r="G64" s="38"/>
    </row>
    <row r="65">
      <c r="F65" s="37"/>
      <c r="G65" s="38"/>
    </row>
    <row r="66">
      <c r="F66" s="37"/>
      <c r="G66" s="38"/>
    </row>
    <row r="67">
      <c r="F67" s="37"/>
      <c r="G67" s="38"/>
    </row>
    <row r="68">
      <c r="F68" s="37"/>
      <c r="G68" s="38"/>
    </row>
    <row r="69">
      <c r="F69" s="37"/>
      <c r="G69" s="38"/>
    </row>
    <row r="70">
      <c r="F70" s="37"/>
      <c r="G70" s="38"/>
    </row>
    <row r="71">
      <c r="F71" s="37"/>
      <c r="G71" s="38"/>
    </row>
    <row r="72">
      <c r="F72" s="37"/>
      <c r="G72" s="38"/>
    </row>
    <row r="73">
      <c r="F73" s="37"/>
      <c r="G73" s="38"/>
    </row>
    <row r="74">
      <c r="F74" s="37"/>
      <c r="G74" s="38"/>
    </row>
    <row r="75">
      <c r="F75" s="37"/>
      <c r="G75" s="38"/>
    </row>
    <row r="76">
      <c r="F76" s="37"/>
      <c r="G76" s="38"/>
    </row>
    <row r="77">
      <c r="F77" s="37"/>
      <c r="G77" s="38"/>
    </row>
    <row r="78">
      <c r="F78" s="37"/>
      <c r="G78" s="38"/>
    </row>
    <row r="79">
      <c r="F79" s="37"/>
      <c r="G79" s="38"/>
    </row>
    <row r="80">
      <c r="F80" s="37"/>
      <c r="G80" s="38"/>
    </row>
    <row r="81">
      <c r="F81" s="37"/>
      <c r="G81" s="38"/>
    </row>
    <row r="82">
      <c r="F82" s="37"/>
      <c r="G82" s="38"/>
    </row>
    <row r="83">
      <c r="F83" s="37"/>
      <c r="G83" s="38"/>
    </row>
    <row r="84">
      <c r="F84" s="37"/>
      <c r="G84" s="38"/>
    </row>
    <row r="85">
      <c r="F85" s="37"/>
      <c r="G85" s="38"/>
    </row>
    <row r="86">
      <c r="F86" s="37"/>
      <c r="G86" s="38"/>
    </row>
    <row r="87">
      <c r="F87" s="37"/>
      <c r="G87" s="38"/>
    </row>
    <row r="88">
      <c r="F88" s="37"/>
      <c r="G88" s="38"/>
    </row>
    <row r="89">
      <c r="F89" s="37"/>
      <c r="G89" s="38"/>
    </row>
    <row r="90">
      <c r="F90" s="37"/>
      <c r="G90" s="38"/>
    </row>
    <row r="91">
      <c r="F91" s="37"/>
      <c r="G91" s="38"/>
    </row>
    <row r="92">
      <c r="F92" s="37"/>
      <c r="G92" s="38"/>
    </row>
    <row r="93">
      <c r="F93" s="37"/>
      <c r="G93" s="38"/>
    </row>
    <row r="94">
      <c r="F94" s="37"/>
      <c r="G94" s="38"/>
    </row>
    <row r="95">
      <c r="F95" s="37"/>
      <c r="G95" s="38"/>
    </row>
    <row r="96">
      <c r="F96" s="37"/>
      <c r="G96" s="38"/>
    </row>
    <row r="97">
      <c r="F97" s="37"/>
      <c r="G97" s="38"/>
    </row>
    <row r="98">
      <c r="F98" s="37"/>
      <c r="G98" s="38"/>
    </row>
    <row r="99">
      <c r="F99" s="37"/>
      <c r="G99" s="38"/>
    </row>
    <row r="100">
      <c r="F100" s="37"/>
      <c r="G100" s="38"/>
    </row>
    <row r="101">
      <c r="F101" s="37"/>
      <c r="G101" s="38"/>
    </row>
    <row r="102">
      <c r="F102" s="37"/>
      <c r="G102" s="38"/>
    </row>
    <row r="103">
      <c r="F103" s="37"/>
      <c r="G103" s="38"/>
    </row>
    <row r="104">
      <c r="F104" s="37"/>
      <c r="G104" s="38"/>
    </row>
    <row r="105">
      <c r="F105" s="37"/>
      <c r="G105" s="38"/>
    </row>
    <row r="106">
      <c r="F106" s="37"/>
      <c r="G106" s="38"/>
    </row>
    <row r="107">
      <c r="F107" s="37"/>
      <c r="G107" s="38"/>
    </row>
    <row r="108">
      <c r="F108" s="37"/>
      <c r="G108" s="38"/>
    </row>
    <row r="109">
      <c r="F109" s="37"/>
      <c r="G109" s="38"/>
    </row>
    <row r="110">
      <c r="F110" s="37"/>
      <c r="G110" s="38"/>
    </row>
    <row r="111">
      <c r="F111" s="37"/>
      <c r="G111" s="38"/>
    </row>
    <row r="112">
      <c r="F112" s="37"/>
      <c r="G112" s="38"/>
    </row>
    <row r="113">
      <c r="F113" s="37"/>
      <c r="G113" s="38"/>
    </row>
    <row r="114">
      <c r="F114" s="37"/>
      <c r="G114" s="38"/>
    </row>
    <row r="115">
      <c r="F115" s="37"/>
      <c r="G115" s="38"/>
    </row>
    <row r="116">
      <c r="F116" s="37"/>
      <c r="G116" s="38"/>
    </row>
    <row r="117">
      <c r="F117" s="37"/>
      <c r="G117" s="38"/>
    </row>
    <row r="118">
      <c r="F118" s="37"/>
      <c r="G118" s="38"/>
    </row>
    <row r="119">
      <c r="F119" s="37"/>
      <c r="G119" s="38"/>
    </row>
    <row r="120">
      <c r="F120" s="37"/>
      <c r="G120" s="38"/>
    </row>
    <row r="121">
      <c r="F121" s="37"/>
      <c r="G121" s="38"/>
    </row>
    <row r="122">
      <c r="F122" s="37"/>
      <c r="G122" s="38"/>
    </row>
    <row r="123">
      <c r="F123" s="37"/>
      <c r="G123" s="38"/>
    </row>
    <row r="124">
      <c r="F124" s="37"/>
      <c r="G124" s="38"/>
    </row>
    <row r="125">
      <c r="F125" s="37"/>
      <c r="G125" s="38"/>
    </row>
    <row r="126">
      <c r="F126" s="37"/>
      <c r="G126" s="38"/>
    </row>
    <row r="127">
      <c r="F127" s="37"/>
      <c r="G127" s="38"/>
    </row>
    <row r="128">
      <c r="F128" s="37"/>
      <c r="G128" s="38"/>
    </row>
    <row r="129">
      <c r="F129" s="37"/>
      <c r="G129" s="38"/>
    </row>
    <row r="130">
      <c r="F130" s="37"/>
      <c r="G130" s="38"/>
    </row>
    <row r="131">
      <c r="F131" s="37"/>
      <c r="G131" s="38"/>
    </row>
    <row r="132">
      <c r="F132" s="37"/>
      <c r="G132" s="38"/>
    </row>
    <row r="133">
      <c r="F133" s="37"/>
      <c r="G133" s="38"/>
    </row>
    <row r="134">
      <c r="F134" s="37"/>
      <c r="G134" s="38"/>
    </row>
    <row r="135">
      <c r="F135" s="37"/>
      <c r="G135" s="38"/>
    </row>
    <row r="136">
      <c r="F136" s="37"/>
      <c r="G136" s="38"/>
    </row>
    <row r="137">
      <c r="F137" s="37"/>
      <c r="G137" s="38"/>
    </row>
    <row r="138">
      <c r="F138" s="37"/>
      <c r="G138" s="38"/>
    </row>
    <row r="139">
      <c r="F139" s="37"/>
      <c r="G139" s="38"/>
    </row>
    <row r="140">
      <c r="F140" s="37"/>
      <c r="G140" s="38"/>
    </row>
    <row r="141">
      <c r="F141" s="37"/>
      <c r="G141" s="38"/>
    </row>
    <row r="142">
      <c r="F142" s="37"/>
      <c r="G142" s="38"/>
    </row>
    <row r="143">
      <c r="F143" s="37"/>
      <c r="G143" s="38"/>
    </row>
    <row r="144">
      <c r="F144" s="37"/>
      <c r="G144" s="38"/>
    </row>
    <row r="145">
      <c r="F145" s="37"/>
      <c r="G145" s="38"/>
    </row>
    <row r="146">
      <c r="F146" s="37"/>
      <c r="G146" s="38"/>
    </row>
    <row r="147">
      <c r="F147" s="37"/>
      <c r="G147" s="38"/>
    </row>
    <row r="148">
      <c r="F148" s="37"/>
      <c r="G148" s="38"/>
    </row>
    <row r="149">
      <c r="F149" s="37"/>
      <c r="G149" s="38"/>
    </row>
    <row r="150">
      <c r="F150" s="37"/>
      <c r="G150" s="38"/>
    </row>
    <row r="151">
      <c r="F151" s="37"/>
      <c r="G151" s="38"/>
    </row>
    <row r="152">
      <c r="F152" s="37"/>
      <c r="G152" s="38"/>
    </row>
    <row r="153">
      <c r="F153" s="37"/>
      <c r="G153" s="38"/>
    </row>
    <row r="154">
      <c r="F154" s="37"/>
      <c r="G154" s="38"/>
    </row>
    <row r="155">
      <c r="F155" s="37"/>
      <c r="G155" s="38"/>
    </row>
    <row r="156">
      <c r="F156" s="37"/>
      <c r="G156" s="38"/>
    </row>
    <row r="157">
      <c r="F157" s="37"/>
      <c r="G157" s="38"/>
    </row>
    <row r="158">
      <c r="F158" s="37"/>
      <c r="G158" s="38"/>
    </row>
    <row r="159">
      <c r="F159" s="37"/>
      <c r="G159" s="38"/>
    </row>
    <row r="160">
      <c r="F160" s="37"/>
      <c r="G160" s="38"/>
    </row>
    <row r="161">
      <c r="F161" s="37"/>
      <c r="G161" s="38"/>
    </row>
    <row r="162">
      <c r="F162" s="37"/>
      <c r="G162" s="38"/>
    </row>
    <row r="163">
      <c r="F163" s="37"/>
      <c r="G163" s="38"/>
    </row>
    <row r="164">
      <c r="F164" s="37"/>
      <c r="G164" s="38"/>
    </row>
    <row r="165">
      <c r="F165" s="37"/>
      <c r="G165" s="38"/>
    </row>
    <row r="166">
      <c r="F166" s="37"/>
      <c r="G166" s="38"/>
    </row>
    <row r="167">
      <c r="F167" s="37"/>
      <c r="G167" s="38"/>
    </row>
    <row r="168">
      <c r="F168" s="37"/>
      <c r="G168" s="38"/>
    </row>
    <row r="169">
      <c r="F169" s="37"/>
      <c r="G169" s="38"/>
    </row>
    <row r="170">
      <c r="F170" s="37"/>
      <c r="G170" s="38"/>
    </row>
    <row r="171">
      <c r="F171" s="37"/>
      <c r="G171" s="38"/>
    </row>
    <row r="172">
      <c r="F172" s="37"/>
      <c r="G172" s="38"/>
    </row>
    <row r="173">
      <c r="F173" s="37"/>
      <c r="G173" s="38"/>
    </row>
    <row r="174">
      <c r="F174" s="37"/>
      <c r="G174" s="38"/>
    </row>
    <row r="175">
      <c r="F175" s="37"/>
      <c r="G175" s="38"/>
    </row>
    <row r="176">
      <c r="F176" s="37"/>
      <c r="G176" s="38"/>
    </row>
    <row r="177">
      <c r="F177" s="37"/>
      <c r="G177" s="38"/>
    </row>
    <row r="178">
      <c r="F178" s="37"/>
      <c r="G178" s="38"/>
    </row>
    <row r="179">
      <c r="F179" s="37"/>
      <c r="G179" s="38"/>
    </row>
    <row r="180">
      <c r="F180" s="37"/>
      <c r="G180" s="38"/>
    </row>
    <row r="181">
      <c r="F181" s="37"/>
      <c r="G181" s="38"/>
    </row>
    <row r="182">
      <c r="F182" s="37"/>
      <c r="G182" s="38"/>
    </row>
    <row r="183">
      <c r="F183" s="37"/>
      <c r="G183" s="38"/>
    </row>
    <row r="184">
      <c r="F184" s="37"/>
      <c r="G184" s="38"/>
    </row>
    <row r="185">
      <c r="F185" s="37"/>
      <c r="G185" s="38"/>
    </row>
    <row r="186">
      <c r="F186" s="37"/>
      <c r="G186" s="38"/>
    </row>
    <row r="187">
      <c r="F187" s="37"/>
      <c r="G187" s="38"/>
    </row>
    <row r="188">
      <c r="F188" s="37"/>
      <c r="G188" s="38"/>
    </row>
    <row r="189">
      <c r="F189" s="37"/>
      <c r="G189" s="38"/>
    </row>
    <row r="190">
      <c r="F190" s="37"/>
      <c r="G190" s="38"/>
    </row>
    <row r="191">
      <c r="F191" s="37"/>
      <c r="G191" s="38"/>
    </row>
    <row r="192">
      <c r="F192" s="37"/>
      <c r="G192" s="38"/>
    </row>
    <row r="193">
      <c r="F193" s="37"/>
      <c r="G193" s="38"/>
    </row>
    <row r="194">
      <c r="F194" s="37"/>
      <c r="G194" s="38"/>
    </row>
    <row r="195">
      <c r="F195" s="37"/>
      <c r="G195" s="38"/>
    </row>
    <row r="196">
      <c r="F196" s="37"/>
      <c r="G196" s="38"/>
    </row>
    <row r="197">
      <c r="F197" s="37"/>
      <c r="G197" s="38"/>
    </row>
    <row r="198">
      <c r="F198" s="37"/>
      <c r="G198" s="38"/>
    </row>
    <row r="199">
      <c r="F199" s="37"/>
      <c r="G199" s="38"/>
    </row>
    <row r="200">
      <c r="F200" s="37"/>
      <c r="G200" s="38"/>
    </row>
    <row r="201">
      <c r="F201" s="37"/>
      <c r="G201" s="38"/>
    </row>
    <row r="202">
      <c r="F202" s="37"/>
      <c r="G202" s="38"/>
    </row>
    <row r="203">
      <c r="F203" s="37"/>
      <c r="G203" s="38"/>
    </row>
    <row r="204">
      <c r="F204" s="37"/>
      <c r="G204" s="38"/>
    </row>
    <row r="205">
      <c r="F205" s="37"/>
      <c r="G205" s="38"/>
    </row>
    <row r="206">
      <c r="F206" s="37"/>
      <c r="G206" s="38"/>
    </row>
    <row r="207">
      <c r="F207" s="37"/>
      <c r="G207" s="38"/>
    </row>
    <row r="208">
      <c r="F208" s="37"/>
      <c r="G208" s="38"/>
    </row>
    <row r="209">
      <c r="F209" s="37"/>
      <c r="G209" s="38"/>
    </row>
    <row r="210">
      <c r="F210" s="37"/>
      <c r="G210" s="38"/>
    </row>
    <row r="211">
      <c r="F211" s="37"/>
      <c r="G211" s="38"/>
    </row>
    <row r="212">
      <c r="F212" s="37"/>
      <c r="G212" s="38"/>
    </row>
    <row r="213">
      <c r="F213" s="37"/>
      <c r="G213" s="38"/>
    </row>
    <row r="214">
      <c r="F214" s="37"/>
      <c r="G214" s="38"/>
    </row>
    <row r="215">
      <c r="F215" s="37"/>
      <c r="G215" s="38"/>
    </row>
    <row r="216">
      <c r="F216" s="37"/>
      <c r="G216" s="38"/>
    </row>
    <row r="217">
      <c r="F217" s="37"/>
      <c r="G217" s="38"/>
    </row>
    <row r="218">
      <c r="F218" s="37"/>
      <c r="G218" s="38"/>
    </row>
    <row r="219">
      <c r="F219" s="37"/>
      <c r="G219" s="38"/>
    </row>
    <row r="220">
      <c r="F220" s="37"/>
      <c r="G220" s="38"/>
    </row>
    <row r="221">
      <c r="F221" s="37"/>
      <c r="G221" s="38"/>
    </row>
    <row r="222">
      <c r="F222" s="37"/>
      <c r="G222" s="38"/>
    </row>
    <row r="223">
      <c r="F223" s="37"/>
      <c r="G223" s="38"/>
    </row>
    <row r="224">
      <c r="F224" s="37"/>
      <c r="G224" s="38"/>
    </row>
    <row r="225">
      <c r="F225" s="37"/>
      <c r="G225" s="38"/>
    </row>
    <row r="226">
      <c r="F226" s="37"/>
      <c r="G226" s="38"/>
    </row>
    <row r="227">
      <c r="F227" s="37"/>
      <c r="G227" s="38"/>
    </row>
    <row r="228">
      <c r="F228" s="37"/>
      <c r="G228" s="38"/>
    </row>
    <row r="229">
      <c r="F229" s="37"/>
      <c r="G229" s="38"/>
    </row>
    <row r="230">
      <c r="F230" s="37"/>
      <c r="G230" s="38"/>
    </row>
    <row r="231">
      <c r="F231" s="37"/>
      <c r="G231" s="38"/>
    </row>
    <row r="232">
      <c r="F232" s="37"/>
      <c r="G232" s="38"/>
    </row>
    <row r="233">
      <c r="F233" s="37"/>
      <c r="G233" s="38"/>
    </row>
    <row r="234">
      <c r="F234" s="37"/>
      <c r="G234" s="38"/>
    </row>
    <row r="235">
      <c r="F235" s="37"/>
      <c r="G235" s="38"/>
    </row>
    <row r="236">
      <c r="F236" s="37"/>
      <c r="G236" s="38"/>
    </row>
    <row r="237">
      <c r="F237" s="37"/>
      <c r="G237" s="38"/>
    </row>
    <row r="238">
      <c r="F238" s="37"/>
      <c r="G238" s="38"/>
    </row>
    <row r="239">
      <c r="F239" s="37"/>
      <c r="G239" s="38"/>
    </row>
    <row r="240">
      <c r="F240" s="37"/>
      <c r="G240" s="38"/>
    </row>
    <row r="241">
      <c r="F241" s="37"/>
      <c r="G241" s="38"/>
    </row>
    <row r="242">
      <c r="F242" s="37"/>
      <c r="G242" s="38"/>
    </row>
    <row r="243">
      <c r="F243" s="37"/>
      <c r="G243" s="38"/>
    </row>
    <row r="244">
      <c r="F244" s="37"/>
      <c r="G244" s="38"/>
    </row>
    <row r="245">
      <c r="F245" s="37"/>
      <c r="G245" s="38"/>
    </row>
    <row r="246">
      <c r="F246" s="37"/>
      <c r="G246" s="38"/>
    </row>
    <row r="247">
      <c r="F247" s="37"/>
      <c r="G247" s="38"/>
    </row>
    <row r="248">
      <c r="F248" s="37"/>
      <c r="G248" s="38"/>
    </row>
    <row r="249">
      <c r="F249" s="37"/>
      <c r="G249" s="38"/>
    </row>
    <row r="250">
      <c r="F250" s="37"/>
      <c r="G250" s="38"/>
    </row>
    <row r="251">
      <c r="F251" s="37"/>
      <c r="G251" s="38"/>
    </row>
    <row r="252">
      <c r="F252" s="37"/>
      <c r="G252" s="38"/>
    </row>
    <row r="253">
      <c r="F253" s="37"/>
      <c r="G253" s="38"/>
    </row>
    <row r="254">
      <c r="F254" s="37"/>
      <c r="G254" s="38"/>
    </row>
    <row r="255">
      <c r="F255" s="37"/>
      <c r="G255" s="38"/>
    </row>
    <row r="256">
      <c r="F256" s="37"/>
      <c r="G256" s="38"/>
    </row>
    <row r="257">
      <c r="F257" s="37"/>
      <c r="G257" s="38"/>
    </row>
    <row r="258">
      <c r="F258" s="37"/>
      <c r="G258" s="38"/>
    </row>
    <row r="259">
      <c r="F259" s="37"/>
      <c r="G259" s="38"/>
    </row>
    <row r="260">
      <c r="F260" s="37"/>
      <c r="G260" s="38"/>
    </row>
    <row r="261">
      <c r="F261" s="37"/>
      <c r="G261" s="38"/>
    </row>
    <row r="262">
      <c r="F262" s="37"/>
      <c r="G262" s="38"/>
    </row>
    <row r="263">
      <c r="F263" s="37"/>
      <c r="G263" s="38"/>
    </row>
    <row r="264">
      <c r="F264" s="37"/>
      <c r="G264" s="38"/>
    </row>
    <row r="265">
      <c r="F265" s="37"/>
      <c r="G265" s="38"/>
    </row>
    <row r="266">
      <c r="F266" s="37"/>
      <c r="G266" s="38"/>
    </row>
    <row r="267">
      <c r="F267" s="37"/>
      <c r="G267" s="38"/>
    </row>
    <row r="268">
      <c r="F268" s="37"/>
      <c r="G268" s="38"/>
    </row>
    <row r="269">
      <c r="F269" s="37"/>
      <c r="G269" s="38"/>
    </row>
    <row r="270">
      <c r="F270" s="37"/>
      <c r="G270" s="38"/>
    </row>
    <row r="271">
      <c r="F271" s="37"/>
      <c r="G271" s="38"/>
    </row>
    <row r="272">
      <c r="F272" s="37"/>
      <c r="G272" s="38"/>
    </row>
    <row r="273">
      <c r="F273" s="37"/>
      <c r="G273" s="38"/>
    </row>
    <row r="274">
      <c r="F274" s="37"/>
      <c r="G274" s="38"/>
    </row>
    <row r="275">
      <c r="F275" s="37"/>
      <c r="G275" s="38"/>
    </row>
    <row r="276">
      <c r="F276" s="37"/>
      <c r="G276" s="38"/>
    </row>
    <row r="277">
      <c r="F277" s="37"/>
      <c r="G277" s="38"/>
    </row>
    <row r="278">
      <c r="F278" s="37"/>
      <c r="G278" s="38"/>
    </row>
    <row r="279">
      <c r="F279" s="37"/>
      <c r="G279" s="38"/>
    </row>
    <row r="280">
      <c r="F280" s="37"/>
      <c r="G280" s="38"/>
    </row>
    <row r="281">
      <c r="F281" s="37"/>
      <c r="G281" s="38"/>
    </row>
    <row r="282">
      <c r="F282" s="37"/>
      <c r="G282" s="38"/>
    </row>
    <row r="283">
      <c r="F283" s="37"/>
      <c r="G283" s="38"/>
    </row>
    <row r="284">
      <c r="F284" s="37"/>
      <c r="G284" s="38"/>
    </row>
    <row r="285">
      <c r="F285" s="37"/>
      <c r="G285" s="38"/>
    </row>
    <row r="286">
      <c r="F286" s="37"/>
      <c r="G286" s="38"/>
    </row>
    <row r="287">
      <c r="F287" s="37"/>
      <c r="G287" s="38"/>
    </row>
    <row r="288">
      <c r="F288" s="37"/>
      <c r="G288" s="38"/>
    </row>
    <row r="289">
      <c r="F289" s="37"/>
      <c r="G289" s="38"/>
    </row>
    <row r="290">
      <c r="F290" s="37"/>
      <c r="G290" s="38"/>
    </row>
    <row r="291">
      <c r="F291" s="37"/>
      <c r="G291" s="38"/>
    </row>
    <row r="292">
      <c r="F292" s="37"/>
      <c r="G292" s="38"/>
    </row>
    <row r="293">
      <c r="F293" s="37"/>
      <c r="G293" s="38"/>
    </row>
    <row r="294">
      <c r="F294" s="37"/>
      <c r="G294" s="38"/>
    </row>
    <row r="295">
      <c r="F295" s="37"/>
      <c r="G295" s="38"/>
    </row>
    <row r="296">
      <c r="F296" s="37"/>
      <c r="G296" s="38"/>
    </row>
    <row r="297">
      <c r="F297" s="37"/>
      <c r="G297" s="38"/>
    </row>
    <row r="298">
      <c r="F298" s="37"/>
      <c r="G298" s="38"/>
    </row>
    <row r="299">
      <c r="F299" s="37"/>
      <c r="G299" s="38"/>
    </row>
    <row r="300">
      <c r="F300" s="37"/>
      <c r="G300" s="38"/>
    </row>
    <row r="301">
      <c r="F301" s="37"/>
      <c r="G301" s="38"/>
    </row>
    <row r="302">
      <c r="F302" s="37"/>
      <c r="G302" s="38"/>
    </row>
    <row r="303">
      <c r="F303" s="37"/>
      <c r="G303" s="38"/>
    </row>
    <row r="304">
      <c r="F304" s="37"/>
      <c r="G304" s="38"/>
    </row>
    <row r="305">
      <c r="F305" s="37"/>
      <c r="G305" s="38"/>
    </row>
    <row r="306">
      <c r="F306" s="37"/>
      <c r="G306" s="38"/>
    </row>
    <row r="307">
      <c r="F307" s="37"/>
      <c r="G307" s="38"/>
    </row>
    <row r="308">
      <c r="F308" s="37"/>
      <c r="G308" s="38"/>
    </row>
    <row r="309">
      <c r="F309" s="37"/>
      <c r="G309" s="38"/>
    </row>
    <row r="310">
      <c r="F310" s="37"/>
      <c r="G310" s="38"/>
    </row>
    <row r="311">
      <c r="F311" s="37"/>
      <c r="G311" s="38"/>
    </row>
    <row r="312">
      <c r="F312" s="37"/>
      <c r="G312" s="38"/>
    </row>
    <row r="313">
      <c r="F313" s="37"/>
      <c r="G313" s="38"/>
    </row>
    <row r="314">
      <c r="F314" s="37"/>
      <c r="G314" s="38"/>
    </row>
    <row r="315">
      <c r="F315" s="37"/>
      <c r="G315" s="38"/>
    </row>
    <row r="316">
      <c r="F316" s="37"/>
      <c r="G316" s="38"/>
    </row>
    <row r="317">
      <c r="F317" s="37"/>
      <c r="G317" s="38"/>
    </row>
    <row r="318">
      <c r="F318" s="37"/>
      <c r="G318" s="38"/>
    </row>
    <row r="319">
      <c r="F319" s="37"/>
      <c r="G319" s="38"/>
    </row>
    <row r="320">
      <c r="F320" s="37"/>
      <c r="G320" s="38"/>
    </row>
    <row r="321">
      <c r="F321" s="37"/>
      <c r="G321" s="38"/>
    </row>
    <row r="322">
      <c r="F322" s="37"/>
      <c r="G322" s="38"/>
    </row>
    <row r="323">
      <c r="F323" s="37"/>
      <c r="G323" s="38"/>
    </row>
    <row r="324">
      <c r="F324" s="37"/>
      <c r="G324" s="38"/>
    </row>
    <row r="325">
      <c r="F325" s="37"/>
      <c r="G325" s="38"/>
    </row>
    <row r="326">
      <c r="F326" s="37"/>
      <c r="G326" s="38"/>
    </row>
    <row r="327">
      <c r="F327" s="37"/>
      <c r="G327" s="38"/>
    </row>
    <row r="328">
      <c r="F328" s="37"/>
      <c r="G328" s="38"/>
    </row>
    <row r="329">
      <c r="F329" s="37"/>
      <c r="G329" s="38"/>
    </row>
    <row r="330">
      <c r="F330" s="37"/>
      <c r="G330" s="38"/>
    </row>
    <row r="331">
      <c r="F331" s="37"/>
      <c r="G331" s="38"/>
    </row>
    <row r="332">
      <c r="F332" s="37"/>
      <c r="G332" s="38"/>
    </row>
    <row r="333">
      <c r="F333" s="37"/>
      <c r="G333" s="38"/>
    </row>
    <row r="334">
      <c r="F334" s="37"/>
      <c r="G334" s="38"/>
    </row>
    <row r="335">
      <c r="F335" s="37"/>
      <c r="G335" s="38"/>
    </row>
    <row r="336">
      <c r="F336" s="37"/>
      <c r="G336" s="38"/>
    </row>
    <row r="337">
      <c r="F337" s="37"/>
      <c r="G337" s="38"/>
    </row>
    <row r="338">
      <c r="F338" s="37"/>
      <c r="G338" s="38"/>
    </row>
    <row r="339">
      <c r="F339" s="37"/>
      <c r="G339" s="38"/>
    </row>
    <row r="340">
      <c r="F340" s="37"/>
      <c r="G340" s="38"/>
    </row>
    <row r="341">
      <c r="F341" s="37"/>
      <c r="G341" s="38"/>
    </row>
    <row r="342">
      <c r="F342" s="37"/>
      <c r="G342" s="38"/>
    </row>
    <row r="343">
      <c r="F343" s="37"/>
      <c r="G343" s="38"/>
    </row>
    <row r="344">
      <c r="F344" s="37"/>
      <c r="G344" s="38"/>
    </row>
    <row r="345">
      <c r="F345" s="37"/>
      <c r="G345" s="38"/>
    </row>
    <row r="346">
      <c r="F346" s="37"/>
      <c r="G346" s="38"/>
    </row>
    <row r="347">
      <c r="F347" s="37"/>
      <c r="G347" s="38"/>
    </row>
    <row r="348">
      <c r="F348" s="37"/>
      <c r="G348" s="38"/>
    </row>
    <row r="349">
      <c r="F349" s="37"/>
      <c r="G349" s="38"/>
    </row>
    <row r="350">
      <c r="F350" s="37"/>
      <c r="G350" s="38"/>
    </row>
    <row r="351">
      <c r="F351" s="37"/>
      <c r="G351" s="38"/>
    </row>
    <row r="352">
      <c r="F352" s="37"/>
      <c r="G352" s="38"/>
    </row>
    <row r="353">
      <c r="F353" s="37"/>
      <c r="G353" s="38"/>
    </row>
    <row r="354">
      <c r="F354" s="37"/>
      <c r="G354" s="38"/>
    </row>
    <row r="355">
      <c r="F355" s="37"/>
      <c r="G355" s="38"/>
    </row>
    <row r="356">
      <c r="F356" s="37"/>
      <c r="G356" s="38"/>
    </row>
    <row r="357">
      <c r="F357" s="37"/>
      <c r="G357" s="38"/>
    </row>
    <row r="358">
      <c r="F358" s="37"/>
      <c r="G358" s="38"/>
    </row>
    <row r="359">
      <c r="F359" s="37"/>
      <c r="G359" s="38"/>
    </row>
    <row r="360">
      <c r="F360" s="37"/>
      <c r="G360" s="38"/>
    </row>
    <row r="361">
      <c r="F361" s="37"/>
      <c r="G361" s="38"/>
    </row>
    <row r="362">
      <c r="F362" s="37"/>
      <c r="G362" s="38"/>
    </row>
    <row r="363">
      <c r="F363" s="37"/>
      <c r="G363" s="38"/>
    </row>
    <row r="364">
      <c r="F364" s="37"/>
      <c r="G364" s="38"/>
    </row>
    <row r="365">
      <c r="F365" s="37"/>
      <c r="G365" s="38"/>
    </row>
    <row r="366">
      <c r="F366" s="37"/>
      <c r="G366" s="38"/>
    </row>
    <row r="367">
      <c r="F367" s="37"/>
      <c r="G367" s="38"/>
    </row>
    <row r="368">
      <c r="F368" s="37"/>
      <c r="G368" s="38"/>
    </row>
    <row r="369">
      <c r="F369" s="37"/>
      <c r="G369" s="38"/>
    </row>
    <row r="370">
      <c r="F370" s="37"/>
      <c r="G370" s="38"/>
    </row>
    <row r="371">
      <c r="F371" s="37"/>
      <c r="G371" s="38"/>
    </row>
    <row r="372">
      <c r="F372" s="37"/>
      <c r="G372" s="38"/>
    </row>
    <row r="373">
      <c r="F373" s="37"/>
      <c r="G373" s="38"/>
    </row>
    <row r="374">
      <c r="F374" s="37"/>
      <c r="G374" s="38"/>
    </row>
    <row r="375">
      <c r="F375" s="37"/>
      <c r="G375" s="38"/>
    </row>
    <row r="376">
      <c r="F376" s="37"/>
      <c r="G376" s="38"/>
    </row>
    <row r="377">
      <c r="F377" s="37"/>
      <c r="G377" s="38"/>
    </row>
    <row r="378">
      <c r="F378" s="37"/>
      <c r="G378" s="38"/>
    </row>
    <row r="379">
      <c r="F379" s="37"/>
      <c r="G379" s="38"/>
    </row>
    <row r="380">
      <c r="F380" s="37"/>
      <c r="G380" s="38"/>
    </row>
    <row r="381">
      <c r="F381" s="37"/>
      <c r="G381" s="38"/>
    </row>
    <row r="382">
      <c r="F382" s="37"/>
      <c r="G382" s="38"/>
    </row>
    <row r="383">
      <c r="F383" s="37"/>
      <c r="G383" s="38"/>
    </row>
    <row r="384">
      <c r="F384" s="37"/>
      <c r="G384" s="38"/>
    </row>
    <row r="385">
      <c r="F385" s="37"/>
      <c r="G385" s="38"/>
    </row>
    <row r="386">
      <c r="F386" s="37"/>
      <c r="G386" s="38"/>
    </row>
    <row r="387">
      <c r="F387" s="37"/>
      <c r="G387" s="38"/>
    </row>
    <row r="388">
      <c r="F388" s="37"/>
      <c r="G388" s="38"/>
    </row>
    <row r="389">
      <c r="F389" s="37"/>
      <c r="G389" s="38"/>
    </row>
    <row r="390">
      <c r="F390" s="37"/>
      <c r="G390" s="38"/>
    </row>
    <row r="391">
      <c r="F391" s="37"/>
      <c r="G391" s="38"/>
    </row>
    <row r="392">
      <c r="F392" s="37"/>
      <c r="G392" s="38"/>
    </row>
    <row r="393">
      <c r="F393" s="37"/>
      <c r="G393" s="38"/>
    </row>
    <row r="394">
      <c r="F394" s="37"/>
      <c r="G394" s="38"/>
    </row>
    <row r="395">
      <c r="F395" s="37"/>
      <c r="G395" s="38"/>
    </row>
    <row r="396">
      <c r="F396" s="37"/>
      <c r="G396" s="38"/>
    </row>
    <row r="397">
      <c r="F397" s="37"/>
      <c r="G397" s="38"/>
    </row>
    <row r="398">
      <c r="F398" s="37"/>
      <c r="G398" s="38"/>
    </row>
    <row r="399">
      <c r="F399" s="37"/>
      <c r="G399" s="38"/>
    </row>
    <row r="400">
      <c r="F400" s="37"/>
      <c r="G400" s="38"/>
    </row>
    <row r="401">
      <c r="F401" s="37"/>
      <c r="G401" s="38"/>
    </row>
    <row r="402">
      <c r="F402" s="37"/>
      <c r="G402" s="38"/>
    </row>
    <row r="403">
      <c r="F403" s="37"/>
      <c r="G403" s="38"/>
    </row>
    <row r="404">
      <c r="F404" s="37"/>
      <c r="G404" s="38"/>
    </row>
    <row r="405">
      <c r="F405" s="37"/>
      <c r="G405" s="38"/>
    </row>
    <row r="406">
      <c r="F406" s="37"/>
      <c r="G406" s="38"/>
    </row>
    <row r="407">
      <c r="F407" s="37"/>
      <c r="G407" s="38"/>
    </row>
    <row r="408">
      <c r="F408" s="37"/>
      <c r="G408" s="38"/>
    </row>
    <row r="409">
      <c r="F409" s="37"/>
      <c r="G409" s="38"/>
    </row>
    <row r="410">
      <c r="F410" s="37"/>
      <c r="G410" s="38"/>
    </row>
    <row r="411">
      <c r="F411" s="37"/>
      <c r="G411" s="38"/>
    </row>
    <row r="412">
      <c r="F412" s="37"/>
      <c r="G412" s="38"/>
    </row>
    <row r="413">
      <c r="F413" s="37"/>
      <c r="G413" s="38"/>
    </row>
    <row r="414">
      <c r="F414" s="37"/>
      <c r="G414" s="38"/>
    </row>
    <row r="415">
      <c r="F415" s="37"/>
      <c r="G415" s="38"/>
    </row>
    <row r="416">
      <c r="F416" s="37"/>
      <c r="G416" s="38"/>
    </row>
    <row r="417">
      <c r="F417" s="37"/>
      <c r="G417" s="38"/>
    </row>
    <row r="418">
      <c r="F418" s="37"/>
      <c r="G418" s="38"/>
    </row>
    <row r="419">
      <c r="F419" s="37"/>
      <c r="G419" s="38"/>
    </row>
    <row r="420">
      <c r="F420" s="37"/>
      <c r="G420" s="38"/>
    </row>
    <row r="421">
      <c r="F421" s="37"/>
      <c r="G421" s="38"/>
    </row>
    <row r="422">
      <c r="F422" s="37"/>
      <c r="G422" s="38"/>
    </row>
    <row r="423">
      <c r="F423" s="37"/>
      <c r="G423" s="38"/>
    </row>
    <row r="424">
      <c r="F424" s="37"/>
      <c r="G424" s="38"/>
    </row>
    <row r="425">
      <c r="F425" s="37"/>
      <c r="G425" s="38"/>
    </row>
    <row r="426">
      <c r="F426" s="37"/>
      <c r="G426" s="38"/>
    </row>
    <row r="427">
      <c r="F427" s="37"/>
      <c r="G427" s="38"/>
    </row>
    <row r="428">
      <c r="F428" s="37"/>
      <c r="G428" s="38"/>
    </row>
    <row r="429">
      <c r="F429" s="37"/>
      <c r="G429" s="38"/>
    </row>
    <row r="430">
      <c r="F430" s="37"/>
      <c r="G430" s="38"/>
    </row>
    <row r="431">
      <c r="F431" s="37"/>
      <c r="G431" s="38"/>
    </row>
    <row r="432">
      <c r="F432" s="37"/>
      <c r="G432" s="38"/>
    </row>
    <row r="433">
      <c r="F433" s="37"/>
      <c r="G433" s="38"/>
    </row>
    <row r="434">
      <c r="F434" s="37"/>
      <c r="G434" s="38"/>
    </row>
    <row r="435">
      <c r="F435" s="37"/>
      <c r="G435" s="38"/>
    </row>
    <row r="436">
      <c r="F436" s="37"/>
      <c r="G436" s="38"/>
    </row>
    <row r="437">
      <c r="F437" s="37"/>
      <c r="G437" s="38"/>
    </row>
    <row r="438">
      <c r="F438" s="37"/>
      <c r="G438" s="38"/>
    </row>
    <row r="439">
      <c r="F439" s="37"/>
      <c r="G439" s="38"/>
    </row>
    <row r="440">
      <c r="F440" s="37"/>
      <c r="G440" s="38"/>
    </row>
    <row r="441">
      <c r="F441" s="37"/>
      <c r="G441" s="38"/>
    </row>
    <row r="442">
      <c r="F442" s="37"/>
      <c r="G442" s="38"/>
    </row>
    <row r="443">
      <c r="F443" s="37"/>
      <c r="G443" s="38"/>
    </row>
    <row r="444">
      <c r="F444" s="37"/>
      <c r="G444" s="38"/>
    </row>
    <row r="445">
      <c r="F445" s="37"/>
      <c r="G445" s="38"/>
    </row>
    <row r="446">
      <c r="F446" s="37"/>
      <c r="G446" s="38"/>
    </row>
    <row r="447">
      <c r="F447" s="37"/>
      <c r="G447" s="38"/>
    </row>
    <row r="448">
      <c r="F448" s="37"/>
      <c r="G448" s="38"/>
    </row>
    <row r="449">
      <c r="F449" s="37"/>
      <c r="G449" s="38"/>
    </row>
    <row r="450">
      <c r="F450" s="37"/>
      <c r="G450" s="38"/>
    </row>
    <row r="451">
      <c r="F451" s="37"/>
      <c r="G451" s="38"/>
    </row>
    <row r="452">
      <c r="F452" s="37"/>
      <c r="G452" s="38"/>
    </row>
    <row r="453">
      <c r="F453" s="37"/>
      <c r="G453" s="38"/>
    </row>
    <row r="454">
      <c r="F454" s="37"/>
      <c r="G454" s="38"/>
    </row>
    <row r="455">
      <c r="F455" s="37"/>
      <c r="G455" s="38"/>
    </row>
    <row r="456">
      <c r="F456" s="37"/>
      <c r="G456" s="38"/>
    </row>
    <row r="457">
      <c r="F457" s="37"/>
      <c r="G457" s="38"/>
    </row>
    <row r="458">
      <c r="F458" s="37"/>
      <c r="G458" s="38"/>
    </row>
    <row r="459">
      <c r="F459" s="37"/>
      <c r="G459" s="38"/>
    </row>
    <row r="460">
      <c r="F460" s="37"/>
      <c r="G460" s="38"/>
    </row>
    <row r="461">
      <c r="F461" s="37"/>
      <c r="G461" s="38"/>
    </row>
    <row r="462">
      <c r="F462" s="37"/>
      <c r="G462" s="38"/>
    </row>
    <row r="463">
      <c r="F463" s="37"/>
      <c r="G463" s="38"/>
    </row>
    <row r="464">
      <c r="F464" s="37"/>
      <c r="G464" s="38"/>
    </row>
    <row r="465">
      <c r="F465" s="37"/>
      <c r="G465" s="38"/>
    </row>
    <row r="466">
      <c r="F466" s="37"/>
      <c r="G466" s="38"/>
    </row>
    <row r="467">
      <c r="F467" s="37"/>
      <c r="G467" s="38"/>
    </row>
    <row r="468">
      <c r="F468" s="37"/>
      <c r="G468" s="38"/>
    </row>
    <row r="469">
      <c r="F469" s="37"/>
      <c r="G469" s="38"/>
    </row>
    <row r="470">
      <c r="F470" s="37"/>
      <c r="G470" s="38"/>
    </row>
    <row r="471">
      <c r="F471" s="37"/>
      <c r="G471" s="38"/>
    </row>
    <row r="472">
      <c r="F472" s="37"/>
      <c r="G472" s="38"/>
    </row>
    <row r="473">
      <c r="F473" s="37"/>
      <c r="G473" s="38"/>
    </row>
    <row r="474">
      <c r="F474" s="37"/>
      <c r="G474" s="38"/>
    </row>
    <row r="475">
      <c r="F475" s="37"/>
      <c r="G475" s="38"/>
    </row>
    <row r="476">
      <c r="F476" s="37"/>
      <c r="G476" s="38"/>
    </row>
    <row r="477">
      <c r="F477" s="37"/>
      <c r="G477" s="38"/>
    </row>
    <row r="478">
      <c r="F478" s="37"/>
      <c r="G478" s="38"/>
    </row>
    <row r="479">
      <c r="F479" s="37"/>
      <c r="G479" s="38"/>
    </row>
    <row r="480">
      <c r="F480" s="37"/>
      <c r="G480" s="38"/>
    </row>
    <row r="481">
      <c r="F481" s="37"/>
      <c r="G481" s="38"/>
    </row>
    <row r="482">
      <c r="F482" s="37"/>
      <c r="G482" s="38"/>
    </row>
    <row r="483">
      <c r="F483" s="37"/>
      <c r="G483" s="38"/>
    </row>
    <row r="484">
      <c r="F484" s="37"/>
      <c r="G484" s="38"/>
    </row>
    <row r="485">
      <c r="F485" s="37"/>
      <c r="G485" s="38"/>
    </row>
    <row r="486">
      <c r="F486" s="37"/>
      <c r="G486" s="38"/>
    </row>
    <row r="487">
      <c r="F487" s="37"/>
      <c r="G487" s="38"/>
    </row>
    <row r="488">
      <c r="F488" s="37"/>
      <c r="G488" s="38"/>
    </row>
    <row r="489">
      <c r="F489" s="37"/>
      <c r="G489" s="38"/>
    </row>
    <row r="490">
      <c r="F490" s="37"/>
      <c r="G490" s="38"/>
    </row>
    <row r="491">
      <c r="F491" s="37"/>
      <c r="G491" s="38"/>
    </row>
    <row r="492">
      <c r="F492" s="37"/>
      <c r="G492" s="38"/>
    </row>
    <row r="493">
      <c r="F493" s="37"/>
      <c r="G493" s="38"/>
    </row>
    <row r="494">
      <c r="F494" s="37"/>
      <c r="G494" s="38"/>
    </row>
    <row r="495">
      <c r="F495" s="37"/>
      <c r="G495" s="38"/>
    </row>
    <row r="496">
      <c r="F496" s="37"/>
      <c r="G496" s="38"/>
    </row>
    <row r="497">
      <c r="F497" s="37"/>
      <c r="G497" s="38"/>
    </row>
    <row r="498">
      <c r="F498" s="37"/>
      <c r="G498" s="38"/>
    </row>
    <row r="499">
      <c r="F499" s="37"/>
      <c r="G499" s="38"/>
    </row>
    <row r="500">
      <c r="F500" s="37"/>
      <c r="G500" s="38"/>
    </row>
    <row r="501">
      <c r="F501" s="37"/>
      <c r="G501" s="38"/>
    </row>
    <row r="502">
      <c r="F502" s="37"/>
      <c r="G502" s="38"/>
    </row>
    <row r="503">
      <c r="F503" s="37"/>
      <c r="G503" s="38"/>
    </row>
    <row r="504">
      <c r="F504" s="37"/>
      <c r="G504" s="38"/>
    </row>
    <row r="505">
      <c r="F505" s="37"/>
      <c r="G505" s="38"/>
    </row>
    <row r="506">
      <c r="F506" s="37"/>
      <c r="G506" s="38"/>
    </row>
    <row r="507">
      <c r="F507" s="37"/>
      <c r="G507" s="38"/>
    </row>
    <row r="508">
      <c r="F508" s="37"/>
      <c r="G508" s="38"/>
    </row>
    <row r="509">
      <c r="F509" s="37"/>
      <c r="G509" s="38"/>
    </row>
    <row r="510">
      <c r="F510" s="37"/>
      <c r="G510" s="38"/>
    </row>
    <row r="511">
      <c r="F511" s="37"/>
      <c r="G511" s="38"/>
    </row>
    <row r="512">
      <c r="F512" s="37"/>
      <c r="G512" s="38"/>
    </row>
    <row r="513">
      <c r="F513" s="37"/>
      <c r="G513" s="38"/>
    </row>
    <row r="514">
      <c r="F514" s="37"/>
      <c r="G514" s="38"/>
    </row>
    <row r="515">
      <c r="F515" s="37"/>
      <c r="G515" s="38"/>
    </row>
    <row r="516">
      <c r="F516" s="37"/>
      <c r="G516" s="38"/>
    </row>
    <row r="517">
      <c r="F517" s="37"/>
      <c r="G517" s="38"/>
    </row>
    <row r="518">
      <c r="F518" s="37"/>
      <c r="G518" s="38"/>
    </row>
    <row r="519">
      <c r="F519" s="37"/>
      <c r="G519" s="38"/>
    </row>
    <row r="520">
      <c r="F520" s="37"/>
      <c r="G520" s="38"/>
    </row>
    <row r="521">
      <c r="F521" s="37"/>
      <c r="G521" s="38"/>
    </row>
    <row r="522">
      <c r="F522" s="37"/>
      <c r="G522" s="38"/>
    </row>
    <row r="523">
      <c r="F523" s="37"/>
      <c r="G523" s="38"/>
    </row>
    <row r="524">
      <c r="F524" s="37"/>
      <c r="G524" s="38"/>
    </row>
    <row r="525">
      <c r="F525" s="37"/>
      <c r="G525" s="38"/>
    </row>
    <row r="526">
      <c r="F526" s="37"/>
      <c r="G526" s="38"/>
    </row>
    <row r="527">
      <c r="F527" s="37"/>
      <c r="G527" s="38"/>
    </row>
    <row r="528">
      <c r="F528" s="37"/>
      <c r="G528" s="38"/>
    </row>
    <row r="529">
      <c r="F529" s="37"/>
      <c r="G529" s="38"/>
    </row>
    <row r="530">
      <c r="F530" s="37"/>
      <c r="G530" s="38"/>
    </row>
    <row r="531">
      <c r="F531" s="37"/>
      <c r="G531" s="38"/>
    </row>
    <row r="532">
      <c r="F532" s="37"/>
      <c r="G532" s="38"/>
    </row>
    <row r="533">
      <c r="F533" s="37"/>
      <c r="G533" s="38"/>
    </row>
    <row r="534">
      <c r="F534" s="37"/>
      <c r="G534" s="38"/>
    </row>
    <row r="535">
      <c r="F535" s="37"/>
      <c r="G535" s="38"/>
    </row>
    <row r="536">
      <c r="F536" s="37"/>
      <c r="G536" s="38"/>
    </row>
    <row r="537">
      <c r="F537" s="37"/>
      <c r="G537" s="38"/>
    </row>
    <row r="538">
      <c r="F538" s="37"/>
      <c r="G538" s="38"/>
    </row>
    <row r="539">
      <c r="F539" s="37"/>
      <c r="G539" s="38"/>
    </row>
    <row r="540">
      <c r="F540" s="37"/>
      <c r="G540" s="38"/>
    </row>
    <row r="541">
      <c r="F541" s="37"/>
      <c r="G541" s="38"/>
    </row>
    <row r="542">
      <c r="F542" s="37"/>
      <c r="G542" s="38"/>
    </row>
    <row r="543">
      <c r="F543" s="37"/>
      <c r="G543" s="38"/>
    </row>
    <row r="544">
      <c r="F544" s="37"/>
      <c r="G544" s="38"/>
    </row>
    <row r="545">
      <c r="F545" s="37"/>
      <c r="G545" s="38"/>
    </row>
    <row r="546">
      <c r="F546" s="37"/>
      <c r="G546" s="38"/>
    </row>
    <row r="547">
      <c r="F547" s="37"/>
      <c r="G547" s="38"/>
    </row>
    <row r="548">
      <c r="F548" s="37"/>
      <c r="G548" s="38"/>
    </row>
    <row r="549">
      <c r="F549" s="37"/>
      <c r="G549" s="38"/>
    </row>
    <row r="550">
      <c r="F550" s="37"/>
      <c r="G550" s="38"/>
    </row>
    <row r="551">
      <c r="F551" s="37"/>
      <c r="G551" s="38"/>
    </row>
    <row r="552">
      <c r="F552" s="37"/>
      <c r="G552" s="38"/>
    </row>
    <row r="553">
      <c r="F553" s="37"/>
      <c r="G553" s="38"/>
    </row>
    <row r="554">
      <c r="F554" s="37"/>
      <c r="G554" s="38"/>
    </row>
    <row r="555">
      <c r="F555" s="37"/>
      <c r="G555" s="38"/>
    </row>
    <row r="556">
      <c r="F556" s="37"/>
      <c r="G556" s="38"/>
    </row>
    <row r="557">
      <c r="F557" s="37"/>
      <c r="G557" s="38"/>
    </row>
    <row r="558">
      <c r="F558" s="37"/>
      <c r="G558" s="38"/>
    </row>
    <row r="559">
      <c r="F559" s="37"/>
      <c r="G559" s="38"/>
    </row>
    <row r="560">
      <c r="F560" s="37"/>
      <c r="G560" s="38"/>
    </row>
    <row r="561">
      <c r="F561" s="37"/>
      <c r="G561" s="38"/>
    </row>
    <row r="562">
      <c r="F562" s="37"/>
      <c r="G562" s="38"/>
    </row>
    <row r="563">
      <c r="F563" s="37"/>
      <c r="G563" s="38"/>
    </row>
    <row r="564">
      <c r="F564" s="37"/>
      <c r="G564" s="38"/>
    </row>
    <row r="565">
      <c r="F565" s="37"/>
      <c r="G565" s="38"/>
    </row>
    <row r="566">
      <c r="F566" s="37"/>
      <c r="G566" s="38"/>
    </row>
    <row r="567">
      <c r="F567" s="37"/>
      <c r="G567" s="38"/>
    </row>
    <row r="568">
      <c r="F568" s="37"/>
      <c r="G568" s="38"/>
    </row>
    <row r="569">
      <c r="F569" s="37"/>
      <c r="G569" s="38"/>
    </row>
    <row r="570">
      <c r="F570" s="37"/>
      <c r="G570" s="38"/>
    </row>
    <row r="571">
      <c r="F571" s="37"/>
      <c r="G571" s="38"/>
    </row>
    <row r="572">
      <c r="F572" s="37"/>
      <c r="G572" s="38"/>
    </row>
    <row r="573">
      <c r="F573" s="37"/>
      <c r="G573" s="38"/>
    </row>
    <row r="574">
      <c r="F574" s="37"/>
      <c r="G574" s="38"/>
    </row>
    <row r="575">
      <c r="F575" s="37"/>
      <c r="G575" s="38"/>
    </row>
    <row r="576">
      <c r="F576" s="37"/>
      <c r="G576" s="38"/>
    </row>
    <row r="577">
      <c r="F577" s="37"/>
      <c r="G577" s="38"/>
    </row>
    <row r="578">
      <c r="F578" s="37"/>
      <c r="G578" s="38"/>
    </row>
    <row r="579">
      <c r="F579" s="37"/>
      <c r="G579" s="38"/>
    </row>
    <row r="580">
      <c r="F580" s="37"/>
      <c r="G580" s="38"/>
    </row>
    <row r="581">
      <c r="F581" s="37"/>
      <c r="G581" s="38"/>
    </row>
    <row r="582">
      <c r="F582" s="37"/>
      <c r="G582" s="38"/>
    </row>
    <row r="583">
      <c r="F583" s="37"/>
      <c r="G583" s="38"/>
    </row>
    <row r="584">
      <c r="F584" s="37"/>
      <c r="G584" s="38"/>
    </row>
    <row r="585">
      <c r="F585" s="37"/>
      <c r="G585" s="38"/>
    </row>
    <row r="586">
      <c r="F586" s="37"/>
      <c r="G586" s="38"/>
    </row>
    <row r="587">
      <c r="F587" s="37"/>
      <c r="G587" s="38"/>
    </row>
    <row r="588">
      <c r="F588" s="37"/>
      <c r="G588" s="38"/>
    </row>
    <row r="589">
      <c r="F589" s="37"/>
      <c r="G589" s="38"/>
    </row>
    <row r="590">
      <c r="F590" s="37"/>
      <c r="G590" s="38"/>
    </row>
    <row r="591">
      <c r="F591" s="37"/>
      <c r="G591" s="38"/>
    </row>
    <row r="592">
      <c r="F592" s="37"/>
      <c r="G592" s="38"/>
    </row>
    <row r="593">
      <c r="F593" s="37"/>
      <c r="G593" s="38"/>
    </row>
    <row r="594">
      <c r="F594" s="37"/>
      <c r="G594" s="38"/>
    </row>
    <row r="595">
      <c r="F595" s="37"/>
      <c r="G595" s="38"/>
    </row>
    <row r="596">
      <c r="F596" s="37"/>
      <c r="G596" s="38"/>
    </row>
    <row r="597">
      <c r="F597" s="37"/>
      <c r="G597" s="38"/>
    </row>
    <row r="598">
      <c r="F598" s="37"/>
      <c r="G598" s="38"/>
    </row>
    <row r="599">
      <c r="F599" s="37"/>
      <c r="G599" s="38"/>
    </row>
    <row r="600">
      <c r="F600" s="37"/>
      <c r="G600" s="38"/>
    </row>
    <row r="601">
      <c r="F601" s="37"/>
      <c r="G601" s="38"/>
    </row>
    <row r="602">
      <c r="F602" s="37"/>
      <c r="G602" s="38"/>
    </row>
    <row r="603">
      <c r="F603" s="37"/>
      <c r="G603" s="38"/>
    </row>
    <row r="604">
      <c r="F604" s="37"/>
      <c r="G604" s="38"/>
    </row>
    <row r="605">
      <c r="F605" s="37"/>
      <c r="G605" s="38"/>
    </row>
    <row r="606">
      <c r="F606" s="37"/>
      <c r="G606" s="38"/>
    </row>
    <row r="607">
      <c r="F607" s="37"/>
      <c r="G607" s="38"/>
    </row>
    <row r="608">
      <c r="F608" s="37"/>
      <c r="G608" s="38"/>
    </row>
    <row r="609">
      <c r="F609" s="37"/>
      <c r="G609" s="38"/>
    </row>
    <row r="610">
      <c r="F610" s="37"/>
      <c r="G610" s="38"/>
    </row>
    <row r="611">
      <c r="F611" s="37"/>
      <c r="G611" s="38"/>
    </row>
    <row r="612">
      <c r="F612" s="37"/>
      <c r="G612" s="38"/>
    </row>
    <row r="613">
      <c r="F613" s="37"/>
      <c r="G613" s="38"/>
    </row>
    <row r="614">
      <c r="F614" s="37"/>
      <c r="G614" s="38"/>
    </row>
    <row r="615">
      <c r="F615" s="37"/>
      <c r="G615" s="38"/>
    </row>
    <row r="616">
      <c r="F616" s="37"/>
      <c r="G616" s="38"/>
    </row>
    <row r="617">
      <c r="F617" s="37"/>
      <c r="G617" s="38"/>
    </row>
    <row r="618">
      <c r="F618" s="37"/>
      <c r="G618" s="38"/>
    </row>
    <row r="619">
      <c r="F619" s="37"/>
      <c r="G619" s="38"/>
    </row>
    <row r="620">
      <c r="F620" s="37"/>
      <c r="G620" s="38"/>
    </row>
    <row r="621">
      <c r="F621" s="37"/>
      <c r="G621" s="38"/>
    </row>
    <row r="622">
      <c r="F622" s="37"/>
      <c r="G622" s="38"/>
    </row>
    <row r="623">
      <c r="F623" s="37"/>
      <c r="G623" s="38"/>
    </row>
    <row r="624">
      <c r="F624" s="37"/>
      <c r="G624" s="38"/>
    </row>
    <row r="625">
      <c r="F625" s="37"/>
      <c r="G625" s="38"/>
    </row>
    <row r="626">
      <c r="F626" s="37"/>
      <c r="G626" s="38"/>
    </row>
    <row r="627">
      <c r="F627" s="37"/>
      <c r="G627" s="38"/>
    </row>
    <row r="628">
      <c r="F628" s="37"/>
      <c r="G628" s="38"/>
    </row>
    <row r="629">
      <c r="F629" s="37"/>
      <c r="G629" s="38"/>
    </row>
    <row r="630">
      <c r="F630" s="37"/>
      <c r="G630" s="38"/>
    </row>
    <row r="631">
      <c r="F631" s="37"/>
      <c r="G631" s="38"/>
    </row>
    <row r="632">
      <c r="F632" s="37"/>
      <c r="G632" s="38"/>
    </row>
    <row r="633">
      <c r="F633" s="37"/>
      <c r="G633" s="38"/>
    </row>
    <row r="634">
      <c r="F634" s="37"/>
      <c r="G634" s="38"/>
    </row>
    <row r="635">
      <c r="F635" s="37"/>
      <c r="G635" s="38"/>
    </row>
    <row r="636">
      <c r="F636" s="37"/>
      <c r="G636" s="38"/>
    </row>
    <row r="637">
      <c r="F637" s="37"/>
      <c r="G637" s="38"/>
    </row>
    <row r="638">
      <c r="F638" s="37"/>
      <c r="G638" s="38"/>
    </row>
    <row r="639">
      <c r="F639" s="37"/>
      <c r="G639" s="38"/>
    </row>
    <row r="640">
      <c r="F640" s="37"/>
      <c r="G640" s="38"/>
    </row>
    <row r="641">
      <c r="F641" s="37"/>
      <c r="G641" s="38"/>
    </row>
    <row r="642">
      <c r="F642" s="37"/>
      <c r="G642" s="38"/>
    </row>
    <row r="643">
      <c r="F643" s="37"/>
      <c r="G643" s="38"/>
    </row>
    <row r="644">
      <c r="F644" s="37"/>
      <c r="G644" s="38"/>
    </row>
    <row r="645">
      <c r="F645" s="37"/>
      <c r="G645" s="38"/>
    </row>
    <row r="646">
      <c r="F646" s="37"/>
      <c r="G646" s="38"/>
    </row>
    <row r="647">
      <c r="F647" s="37"/>
      <c r="G647" s="38"/>
    </row>
    <row r="648">
      <c r="F648" s="37"/>
      <c r="G648" s="38"/>
    </row>
    <row r="649">
      <c r="F649" s="37"/>
      <c r="G649" s="38"/>
    </row>
    <row r="650">
      <c r="F650" s="37"/>
      <c r="G650" s="38"/>
    </row>
    <row r="651">
      <c r="F651" s="37"/>
      <c r="G651" s="38"/>
    </row>
    <row r="652">
      <c r="F652" s="37"/>
      <c r="G652" s="38"/>
    </row>
    <row r="653">
      <c r="F653" s="37"/>
      <c r="G653" s="38"/>
    </row>
    <row r="654">
      <c r="F654" s="37"/>
      <c r="G654" s="38"/>
    </row>
    <row r="655">
      <c r="F655" s="37"/>
      <c r="G655" s="38"/>
    </row>
    <row r="656">
      <c r="F656" s="37"/>
      <c r="G656" s="38"/>
    </row>
    <row r="657">
      <c r="F657" s="37"/>
      <c r="G657" s="38"/>
    </row>
    <row r="658">
      <c r="F658" s="37"/>
      <c r="G658" s="38"/>
    </row>
    <row r="659">
      <c r="F659" s="37"/>
      <c r="G659" s="38"/>
    </row>
    <row r="660">
      <c r="F660" s="37"/>
      <c r="G660" s="38"/>
    </row>
    <row r="661">
      <c r="F661" s="37"/>
      <c r="G661" s="38"/>
    </row>
    <row r="662">
      <c r="F662" s="37"/>
      <c r="G662" s="38"/>
    </row>
    <row r="663">
      <c r="F663" s="37"/>
      <c r="G663" s="38"/>
    </row>
    <row r="664">
      <c r="F664" s="37"/>
      <c r="G664" s="38"/>
    </row>
    <row r="665">
      <c r="F665" s="37"/>
      <c r="G665" s="38"/>
    </row>
    <row r="666">
      <c r="F666" s="37"/>
      <c r="G666" s="38"/>
    </row>
    <row r="667">
      <c r="F667" s="37"/>
      <c r="G667" s="38"/>
    </row>
    <row r="668">
      <c r="F668" s="37"/>
      <c r="G668" s="38"/>
    </row>
    <row r="669">
      <c r="F669" s="37"/>
      <c r="G669" s="38"/>
    </row>
    <row r="670">
      <c r="F670" s="37"/>
      <c r="G670" s="38"/>
    </row>
    <row r="671">
      <c r="F671" s="37"/>
      <c r="G671" s="38"/>
    </row>
    <row r="672">
      <c r="F672" s="37"/>
      <c r="G672" s="38"/>
    </row>
    <row r="673">
      <c r="F673" s="37"/>
      <c r="G673" s="38"/>
    </row>
    <row r="674">
      <c r="F674" s="37"/>
      <c r="G674" s="38"/>
    </row>
    <row r="675">
      <c r="F675" s="37"/>
      <c r="G675" s="38"/>
    </row>
    <row r="676">
      <c r="F676" s="37"/>
      <c r="G676" s="38"/>
    </row>
    <row r="677">
      <c r="F677" s="37"/>
      <c r="G677" s="38"/>
    </row>
    <row r="678">
      <c r="F678" s="37"/>
      <c r="G678" s="38"/>
    </row>
    <row r="679">
      <c r="F679" s="37"/>
      <c r="G679" s="38"/>
    </row>
    <row r="680">
      <c r="F680" s="37"/>
      <c r="G680" s="38"/>
    </row>
    <row r="681">
      <c r="F681" s="37"/>
      <c r="G681" s="38"/>
    </row>
    <row r="682">
      <c r="F682" s="37"/>
      <c r="G682" s="38"/>
    </row>
    <row r="683">
      <c r="F683" s="37"/>
      <c r="G683" s="38"/>
    </row>
    <row r="684">
      <c r="F684" s="37"/>
      <c r="G684" s="38"/>
    </row>
    <row r="685">
      <c r="F685" s="37"/>
      <c r="G685" s="38"/>
    </row>
    <row r="686">
      <c r="F686" s="37"/>
      <c r="G686" s="38"/>
    </row>
    <row r="687">
      <c r="F687" s="37"/>
      <c r="G687" s="38"/>
    </row>
    <row r="688">
      <c r="F688" s="37"/>
      <c r="G688" s="38"/>
    </row>
    <row r="689">
      <c r="F689" s="37"/>
      <c r="G689" s="38"/>
    </row>
    <row r="690">
      <c r="F690" s="37"/>
      <c r="G690" s="38"/>
    </row>
    <row r="691">
      <c r="F691" s="37"/>
      <c r="G691" s="38"/>
    </row>
    <row r="692">
      <c r="F692" s="37"/>
      <c r="G692" s="38"/>
    </row>
    <row r="693">
      <c r="F693" s="37"/>
      <c r="G693" s="38"/>
    </row>
    <row r="694">
      <c r="F694" s="37"/>
      <c r="G694" s="38"/>
    </row>
    <row r="695">
      <c r="F695" s="37"/>
      <c r="G695" s="38"/>
    </row>
    <row r="696">
      <c r="F696" s="37"/>
      <c r="G696" s="38"/>
    </row>
    <row r="697">
      <c r="F697" s="37"/>
      <c r="G697" s="38"/>
    </row>
    <row r="698">
      <c r="F698" s="37"/>
      <c r="G698" s="38"/>
    </row>
    <row r="699">
      <c r="F699" s="37"/>
      <c r="G699" s="38"/>
    </row>
    <row r="700">
      <c r="F700" s="37"/>
      <c r="G700" s="38"/>
    </row>
    <row r="701">
      <c r="F701" s="37"/>
      <c r="G701" s="38"/>
    </row>
    <row r="702">
      <c r="F702" s="37"/>
      <c r="G702" s="38"/>
    </row>
    <row r="703">
      <c r="F703" s="37"/>
      <c r="G703" s="38"/>
    </row>
    <row r="704">
      <c r="F704" s="37"/>
      <c r="G704" s="38"/>
    </row>
    <row r="705">
      <c r="F705" s="37"/>
      <c r="G705" s="38"/>
    </row>
    <row r="706">
      <c r="F706" s="37"/>
      <c r="G706" s="38"/>
    </row>
    <row r="707">
      <c r="F707" s="37"/>
      <c r="G707" s="38"/>
    </row>
    <row r="708">
      <c r="F708" s="37"/>
      <c r="G708" s="38"/>
    </row>
    <row r="709">
      <c r="F709" s="37"/>
      <c r="G709" s="38"/>
    </row>
    <row r="710">
      <c r="F710" s="37"/>
      <c r="G710" s="38"/>
    </row>
    <row r="711">
      <c r="F711" s="37"/>
      <c r="G711" s="38"/>
    </row>
    <row r="712">
      <c r="F712" s="37"/>
      <c r="G712" s="38"/>
    </row>
    <row r="713">
      <c r="F713" s="37"/>
      <c r="G713" s="38"/>
    </row>
    <row r="714">
      <c r="F714" s="37"/>
      <c r="G714" s="38"/>
    </row>
    <row r="715">
      <c r="F715" s="37"/>
      <c r="G715" s="38"/>
    </row>
    <row r="716">
      <c r="F716" s="37"/>
      <c r="G716" s="38"/>
    </row>
    <row r="717">
      <c r="F717" s="37"/>
      <c r="G717" s="38"/>
    </row>
    <row r="718">
      <c r="F718" s="37"/>
      <c r="G718" s="38"/>
    </row>
    <row r="719">
      <c r="F719" s="37"/>
      <c r="G719" s="38"/>
    </row>
    <row r="720">
      <c r="F720" s="37"/>
      <c r="G720" s="38"/>
    </row>
    <row r="721">
      <c r="F721" s="37"/>
      <c r="G721" s="38"/>
    </row>
    <row r="722">
      <c r="F722" s="37"/>
      <c r="G722" s="38"/>
    </row>
    <row r="723">
      <c r="F723" s="37"/>
      <c r="G723" s="38"/>
    </row>
    <row r="724">
      <c r="F724" s="37"/>
      <c r="G724" s="38"/>
    </row>
    <row r="725">
      <c r="F725" s="37"/>
      <c r="G725" s="38"/>
    </row>
    <row r="726">
      <c r="F726" s="37"/>
      <c r="G726" s="38"/>
    </row>
    <row r="727">
      <c r="F727" s="37"/>
      <c r="G727" s="38"/>
    </row>
    <row r="728">
      <c r="F728" s="37"/>
      <c r="G728" s="38"/>
    </row>
    <row r="729">
      <c r="F729" s="37"/>
      <c r="G729" s="38"/>
    </row>
    <row r="730">
      <c r="F730" s="37"/>
      <c r="G730" s="38"/>
    </row>
    <row r="731">
      <c r="F731" s="37"/>
      <c r="G731" s="38"/>
    </row>
    <row r="732">
      <c r="F732" s="37"/>
      <c r="G732" s="38"/>
    </row>
    <row r="733">
      <c r="F733" s="37"/>
      <c r="G733" s="38"/>
    </row>
    <row r="734">
      <c r="F734" s="37"/>
      <c r="G734" s="38"/>
    </row>
    <row r="735">
      <c r="F735" s="37"/>
      <c r="G735" s="38"/>
    </row>
    <row r="736">
      <c r="F736" s="37"/>
      <c r="G736" s="38"/>
    </row>
    <row r="737">
      <c r="F737" s="37"/>
      <c r="G737" s="38"/>
    </row>
    <row r="738">
      <c r="F738" s="37"/>
      <c r="G738" s="38"/>
    </row>
    <row r="739">
      <c r="F739" s="37"/>
      <c r="G739" s="38"/>
    </row>
    <row r="740">
      <c r="F740" s="37"/>
      <c r="G740" s="38"/>
    </row>
    <row r="741">
      <c r="F741" s="37"/>
      <c r="G741" s="38"/>
    </row>
    <row r="742">
      <c r="F742" s="37"/>
      <c r="G742" s="38"/>
    </row>
    <row r="743">
      <c r="F743" s="37"/>
      <c r="G743" s="38"/>
    </row>
    <row r="744">
      <c r="F744" s="37"/>
      <c r="G744" s="38"/>
    </row>
    <row r="745">
      <c r="F745" s="37"/>
      <c r="G745" s="38"/>
    </row>
    <row r="746">
      <c r="F746" s="37"/>
      <c r="G746" s="38"/>
    </row>
    <row r="747">
      <c r="F747" s="37"/>
      <c r="G747" s="38"/>
    </row>
    <row r="748">
      <c r="F748" s="37"/>
      <c r="G748" s="38"/>
    </row>
    <row r="749">
      <c r="F749" s="37"/>
      <c r="G749" s="38"/>
    </row>
    <row r="750">
      <c r="F750" s="37"/>
      <c r="G750" s="38"/>
    </row>
    <row r="751">
      <c r="F751" s="37"/>
      <c r="G751" s="38"/>
    </row>
    <row r="752">
      <c r="F752" s="37"/>
      <c r="G752" s="38"/>
    </row>
    <row r="753">
      <c r="F753" s="37"/>
      <c r="G753" s="38"/>
    </row>
    <row r="754">
      <c r="F754" s="37"/>
      <c r="G754" s="38"/>
    </row>
    <row r="755">
      <c r="F755" s="37"/>
      <c r="G755" s="38"/>
    </row>
    <row r="756">
      <c r="F756" s="37"/>
      <c r="G756" s="38"/>
    </row>
    <row r="757">
      <c r="F757" s="37"/>
      <c r="G757" s="38"/>
    </row>
    <row r="758">
      <c r="F758" s="37"/>
      <c r="G758" s="38"/>
    </row>
    <row r="759">
      <c r="F759" s="37"/>
      <c r="G759" s="38"/>
    </row>
    <row r="760">
      <c r="F760" s="37"/>
      <c r="G760" s="38"/>
    </row>
    <row r="761">
      <c r="F761" s="37"/>
      <c r="G761" s="38"/>
    </row>
    <row r="762">
      <c r="F762" s="37"/>
      <c r="G762" s="38"/>
    </row>
    <row r="763">
      <c r="F763" s="37"/>
      <c r="G763" s="38"/>
    </row>
    <row r="764">
      <c r="F764" s="37"/>
      <c r="G764" s="38"/>
    </row>
    <row r="765">
      <c r="F765" s="37"/>
      <c r="G765" s="38"/>
    </row>
    <row r="766">
      <c r="F766" s="37"/>
      <c r="G766" s="38"/>
    </row>
    <row r="767">
      <c r="F767" s="37"/>
      <c r="G767" s="38"/>
    </row>
    <row r="768">
      <c r="F768" s="37"/>
      <c r="G768" s="38"/>
    </row>
    <row r="769">
      <c r="F769" s="37"/>
      <c r="G769" s="38"/>
    </row>
    <row r="770">
      <c r="F770" s="37"/>
      <c r="G770" s="38"/>
    </row>
    <row r="771">
      <c r="F771" s="37"/>
      <c r="G771" s="38"/>
    </row>
    <row r="772">
      <c r="F772" s="37"/>
      <c r="G772" s="38"/>
    </row>
    <row r="773">
      <c r="F773" s="37"/>
      <c r="G773" s="38"/>
    </row>
    <row r="774">
      <c r="F774" s="37"/>
      <c r="G774" s="38"/>
    </row>
    <row r="775">
      <c r="F775" s="37"/>
      <c r="G775" s="38"/>
    </row>
    <row r="776">
      <c r="F776" s="37"/>
      <c r="G776" s="38"/>
    </row>
    <row r="777">
      <c r="F777" s="37"/>
      <c r="G777" s="38"/>
    </row>
    <row r="778">
      <c r="F778" s="37"/>
      <c r="G778" s="38"/>
    </row>
    <row r="779">
      <c r="F779" s="37"/>
      <c r="G779" s="38"/>
    </row>
    <row r="780">
      <c r="F780" s="37"/>
      <c r="G780" s="38"/>
    </row>
    <row r="781">
      <c r="F781" s="37"/>
      <c r="G781" s="38"/>
    </row>
    <row r="782">
      <c r="F782" s="37"/>
      <c r="G782" s="38"/>
    </row>
    <row r="783">
      <c r="F783" s="37"/>
      <c r="G783" s="38"/>
    </row>
    <row r="784">
      <c r="F784" s="37"/>
      <c r="G784" s="38"/>
    </row>
    <row r="785">
      <c r="F785" s="37"/>
      <c r="G785" s="38"/>
    </row>
    <row r="786">
      <c r="F786" s="37"/>
      <c r="G786" s="38"/>
    </row>
    <row r="787">
      <c r="F787" s="37"/>
      <c r="G787" s="38"/>
    </row>
    <row r="788">
      <c r="F788" s="37"/>
      <c r="G788" s="38"/>
    </row>
    <row r="789">
      <c r="F789" s="37"/>
      <c r="G789" s="38"/>
    </row>
    <row r="790">
      <c r="F790" s="37"/>
      <c r="G790" s="38"/>
    </row>
    <row r="791">
      <c r="F791" s="37"/>
      <c r="G791" s="38"/>
    </row>
    <row r="792">
      <c r="F792" s="37"/>
      <c r="G792" s="38"/>
    </row>
    <row r="793">
      <c r="F793" s="37"/>
      <c r="G793" s="38"/>
    </row>
    <row r="794">
      <c r="F794" s="37"/>
      <c r="G794" s="38"/>
    </row>
    <row r="795">
      <c r="F795" s="37"/>
      <c r="G795" s="38"/>
    </row>
    <row r="796">
      <c r="F796" s="37"/>
      <c r="G796" s="38"/>
    </row>
    <row r="797">
      <c r="F797" s="37"/>
      <c r="G797" s="38"/>
    </row>
    <row r="798">
      <c r="F798" s="37"/>
      <c r="G798" s="38"/>
    </row>
    <row r="799">
      <c r="F799" s="37"/>
      <c r="G799" s="38"/>
    </row>
    <row r="800">
      <c r="F800" s="37"/>
      <c r="G800" s="38"/>
    </row>
    <row r="801">
      <c r="F801" s="37"/>
      <c r="G801" s="38"/>
    </row>
    <row r="802">
      <c r="F802" s="37"/>
      <c r="G802" s="38"/>
    </row>
    <row r="803">
      <c r="F803" s="37"/>
      <c r="G803" s="38"/>
    </row>
    <row r="804">
      <c r="F804" s="37"/>
      <c r="G804" s="38"/>
    </row>
    <row r="805">
      <c r="F805" s="37"/>
      <c r="G805" s="38"/>
    </row>
    <row r="806">
      <c r="F806" s="37"/>
      <c r="G806" s="38"/>
    </row>
    <row r="807">
      <c r="F807" s="37"/>
      <c r="G807" s="38"/>
    </row>
    <row r="808">
      <c r="F808" s="37"/>
      <c r="G808" s="38"/>
    </row>
    <row r="809">
      <c r="F809" s="37"/>
      <c r="G809" s="38"/>
    </row>
    <row r="810">
      <c r="F810" s="37"/>
      <c r="G810" s="38"/>
    </row>
    <row r="811">
      <c r="F811" s="37"/>
      <c r="G811" s="38"/>
    </row>
    <row r="812">
      <c r="F812" s="37"/>
      <c r="G812" s="38"/>
    </row>
    <row r="813">
      <c r="F813" s="37"/>
      <c r="G813" s="38"/>
    </row>
    <row r="814">
      <c r="F814" s="37"/>
      <c r="G814" s="38"/>
    </row>
    <row r="815">
      <c r="F815" s="37"/>
      <c r="G815" s="38"/>
    </row>
    <row r="816">
      <c r="F816" s="37"/>
      <c r="G816" s="38"/>
    </row>
    <row r="817">
      <c r="F817" s="37"/>
      <c r="G817" s="38"/>
    </row>
    <row r="818">
      <c r="F818" s="37"/>
      <c r="G818" s="38"/>
    </row>
    <row r="819">
      <c r="F819" s="37"/>
      <c r="G819" s="38"/>
    </row>
    <row r="820">
      <c r="F820" s="37"/>
      <c r="G820" s="38"/>
    </row>
    <row r="821">
      <c r="F821" s="37"/>
      <c r="G821" s="38"/>
    </row>
    <row r="822">
      <c r="F822" s="37"/>
      <c r="G822" s="38"/>
    </row>
    <row r="823">
      <c r="F823" s="37"/>
      <c r="G823" s="38"/>
    </row>
    <row r="824">
      <c r="F824" s="37"/>
      <c r="G824" s="38"/>
    </row>
    <row r="825">
      <c r="F825" s="37"/>
      <c r="G825" s="38"/>
    </row>
    <row r="826">
      <c r="F826" s="37"/>
      <c r="G826" s="38"/>
    </row>
    <row r="827">
      <c r="F827" s="37"/>
      <c r="G827" s="38"/>
    </row>
    <row r="828">
      <c r="F828" s="37"/>
      <c r="G828" s="38"/>
    </row>
    <row r="829">
      <c r="F829" s="37"/>
      <c r="G829" s="38"/>
    </row>
    <row r="830">
      <c r="F830" s="37"/>
      <c r="G830" s="38"/>
    </row>
    <row r="831">
      <c r="F831" s="37"/>
      <c r="G831" s="38"/>
    </row>
    <row r="832">
      <c r="F832" s="37"/>
      <c r="G832" s="38"/>
    </row>
    <row r="833">
      <c r="F833" s="37"/>
      <c r="G833" s="38"/>
    </row>
    <row r="834">
      <c r="F834" s="37"/>
      <c r="G834" s="38"/>
    </row>
    <row r="835">
      <c r="F835" s="37"/>
      <c r="G835" s="38"/>
    </row>
    <row r="836">
      <c r="F836" s="37"/>
      <c r="G836" s="38"/>
    </row>
    <row r="837">
      <c r="F837" s="37"/>
      <c r="G837" s="38"/>
    </row>
    <row r="838">
      <c r="F838" s="37"/>
      <c r="G838" s="38"/>
    </row>
    <row r="839">
      <c r="F839" s="37"/>
      <c r="G839" s="38"/>
    </row>
    <row r="840">
      <c r="F840" s="37"/>
      <c r="G840" s="38"/>
    </row>
    <row r="841">
      <c r="F841" s="37"/>
      <c r="G841" s="38"/>
    </row>
    <row r="842">
      <c r="F842" s="37"/>
      <c r="G842" s="38"/>
    </row>
    <row r="843">
      <c r="F843" s="37"/>
      <c r="G843" s="38"/>
    </row>
    <row r="844">
      <c r="F844" s="37"/>
      <c r="G844" s="38"/>
    </row>
    <row r="845">
      <c r="F845" s="37"/>
      <c r="G845" s="38"/>
    </row>
    <row r="846">
      <c r="F846" s="37"/>
      <c r="G846" s="38"/>
    </row>
    <row r="847">
      <c r="F847" s="37"/>
      <c r="G847" s="38"/>
    </row>
    <row r="848">
      <c r="F848" s="37"/>
      <c r="G848" s="38"/>
    </row>
    <row r="849">
      <c r="F849" s="37"/>
      <c r="G849" s="38"/>
    </row>
    <row r="850">
      <c r="F850" s="37"/>
      <c r="G850" s="38"/>
    </row>
    <row r="851">
      <c r="F851" s="37"/>
      <c r="G851" s="38"/>
    </row>
    <row r="852">
      <c r="F852" s="37"/>
      <c r="G852" s="38"/>
    </row>
    <row r="853">
      <c r="F853" s="37"/>
      <c r="G853" s="38"/>
    </row>
    <row r="854">
      <c r="F854" s="37"/>
      <c r="G854" s="38"/>
    </row>
    <row r="855">
      <c r="F855" s="37"/>
      <c r="G855" s="38"/>
    </row>
    <row r="856">
      <c r="F856" s="37"/>
      <c r="G856" s="38"/>
    </row>
    <row r="857">
      <c r="F857" s="37"/>
      <c r="G857" s="38"/>
    </row>
    <row r="858">
      <c r="F858" s="37"/>
      <c r="G858" s="38"/>
    </row>
    <row r="859">
      <c r="F859" s="37"/>
      <c r="G859" s="38"/>
    </row>
    <row r="860">
      <c r="F860" s="37"/>
      <c r="G860" s="38"/>
    </row>
    <row r="861">
      <c r="F861" s="37"/>
      <c r="G861" s="38"/>
    </row>
    <row r="862">
      <c r="F862" s="37"/>
      <c r="G862" s="38"/>
    </row>
    <row r="863">
      <c r="F863" s="37"/>
      <c r="G863" s="38"/>
    </row>
    <row r="864">
      <c r="F864" s="37"/>
      <c r="G864" s="38"/>
    </row>
    <row r="865">
      <c r="F865" s="37"/>
      <c r="G865" s="38"/>
    </row>
    <row r="866">
      <c r="F866" s="37"/>
      <c r="G866" s="38"/>
    </row>
    <row r="867">
      <c r="F867" s="37"/>
      <c r="G867" s="38"/>
    </row>
    <row r="868">
      <c r="F868" s="37"/>
      <c r="G868" s="38"/>
    </row>
    <row r="869">
      <c r="F869" s="37"/>
      <c r="G869" s="38"/>
    </row>
    <row r="870">
      <c r="F870" s="37"/>
      <c r="G870" s="38"/>
    </row>
    <row r="871">
      <c r="F871" s="37"/>
      <c r="G871" s="38"/>
    </row>
    <row r="872">
      <c r="F872" s="37"/>
      <c r="G872" s="38"/>
    </row>
    <row r="873">
      <c r="F873" s="37"/>
      <c r="G873" s="38"/>
    </row>
    <row r="874">
      <c r="F874" s="37"/>
      <c r="G874" s="38"/>
    </row>
    <row r="875">
      <c r="F875" s="37"/>
      <c r="G875" s="38"/>
    </row>
    <row r="876">
      <c r="F876" s="37"/>
      <c r="G876" s="38"/>
    </row>
    <row r="877">
      <c r="F877" s="37"/>
      <c r="G877" s="38"/>
    </row>
    <row r="878">
      <c r="F878" s="37"/>
      <c r="G878" s="38"/>
    </row>
    <row r="879">
      <c r="F879" s="37"/>
      <c r="G879" s="38"/>
    </row>
    <row r="880">
      <c r="F880" s="37"/>
      <c r="G880" s="38"/>
    </row>
    <row r="881">
      <c r="F881" s="37"/>
      <c r="G881" s="38"/>
    </row>
    <row r="882">
      <c r="F882" s="37"/>
      <c r="G882" s="38"/>
    </row>
    <row r="883">
      <c r="F883" s="37"/>
      <c r="G883" s="38"/>
    </row>
    <row r="884">
      <c r="F884" s="37"/>
      <c r="G884" s="38"/>
    </row>
    <row r="885">
      <c r="F885" s="37"/>
      <c r="G885" s="38"/>
    </row>
    <row r="886">
      <c r="F886" s="37"/>
      <c r="G886" s="38"/>
    </row>
    <row r="887">
      <c r="F887" s="37"/>
      <c r="G887" s="38"/>
    </row>
    <row r="888">
      <c r="F888" s="37"/>
      <c r="G888" s="38"/>
    </row>
    <row r="889">
      <c r="F889" s="37"/>
      <c r="G889" s="38"/>
    </row>
    <row r="890">
      <c r="F890" s="37"/>
      <c r="G890" s="38"/>
    </row>
    <row r="891">
      <c r="F891" s="37"/>
      <c r="G891" s="38"/>
    </row>
    <row r="892">
      <c r="F892" s="37"/>
      <c r="G892" s="38"/>
    </row>
    <row r="893">
      <c r="F893" s="37"/>
      <c r="G893" s="38"/>
    </row>
    <row r="894">
      <c r="F894" s="37"/>
      <c r="G894" s="38"/>
    </row>
    <row r="895">
      <c r="F895" s="37"/>
      <c r="G895" s="38"/>
    </row>
    <row r="896">
      <c r="F896" s="37"/>
      <c r="G896" s="38"/>
    </row>
    <row r="897">
      <c r="F897" s="37"/>
      <c r="G897" s="38"/>
    </row>
    <row r="898">
      <c r="F898" s="37"/>
      <c r="G898" s="38"/>
    </row>
    <row r="899">
      <c r="F899" s="37"/>
      <c r="G899" s="38"/>
    </row>
    <row r="900">
      <c r="F900" s="37"/>
      <c r="G900" s="38"/>
    </row>
    <row r="901">
      <c r="F901" s="37"/>
      <c r="G901" s="38"/>
    </row>
    <row r="902">
      <c r="F902" s="37"/>
      <c r="G902" s="38"/>
    </row>
    <row r="903">
      <c r="F903" s="37"/>
      <c r="G903" s="38"/>
    </row>
    <row r="904">
      <c r="F904" s="37"/>
      <c r="G904" s="38"/>
    </row>
    <row r="905">
      <c r="F905" s="37"/>
      <c r="G905" s="38"/>
    </row>
    <row r="906">
      <c r="F906" s="37"/>
      <c r="G906" s="38"/>
    </row>
    <row r="907">
      <c r="F907" s="37"/>
      <c r="G907" s="38"/>
    </row>
    <row r="908">
      <c r="F908" s="37"/>
      <c r="G908" s="38"/>
    </row>
    <row r="909">
      <c r="F909" s="37"/>
      <c r="G909" s="38"/>
    </row>
    <row r="910">
      <c r="F910" s="37"/>
      <c r="G910" s="38"/>
    </row>
    <row r="911">
      <c r="F911" s="37"/>
      <c r="G911" s="38"/>
    </row>
    <row r="912">
      <c r="F912" s="37"/>
      <c r="G912" s="38"/>
    </row>
    <row r="913">
      <c r="F913" s="37"/>
      <c r="G913" s="38"/>
    </row>
    <row r="914">
      <c r="F914" s="37"/>
      <c r="G914" s="38"/>
    </row>
    <row r="915">
      <c r="F915" s="37"/>
      <c r="G915" s="38"/>
    </row>
    <row r="916">
      <c r="F916" s="37"/>
      <c r="G916" s="38"/>
    </row>
    <row r="917">
      <c r="F917" s="37"/>
      <c r="G917" s="38"/>
    </row>
    <row r="918">
      <c r="F918" s="37"/>
      <c r="G918" s="38"/>
    </row>
    <row r="919">
      <c r="F919" s="37"/>
      <c r="G919" s="38"/>
    </row>
    <row r="920">
      <c r="F920" s="37"/>
      <c r="G920" s="38"/>
    </row>
    <row r="921">
      <c r="F921" s="37"/>
      <c r="G921" s="38"/>
    </row>
    <row r="922">
      <c r="F922" s="37"/>
      <c r="G922" s="38"/>
    </row>
    <row r="923">
      <c r="F923" s="37"/>
      <c r="G923" s="38"/>
    </row>
    <row r="924">
      <c r="F924" s="37"/>
      <c r="G924" s="38"/>
    </row>
    <row r="925">
      <c r="F925" s="37"/>
      <c r="G925" s="38"/>
    </row>
    <row r="926">
      <c r="F926" s="37"/>
      <c r="G926" s="38"/>
    </row>
    <row r="927">
      <c r="F927" s="37"/>
      <c r="G927" s="38"/>
    </row>
    <row r="928">
      <c r="F928" s="37"/>
      <c r="G928" s="38"/>
    </row>
    <row r="929">
      <c r="F929" s="37"/>
      <c r="G929" s="38"/>
    </row>
    <row r="930">
      <c r="F930" s="37"/>
      <c r="G930" s="38"/>
    </row>
    <row r="931">
      <c r="F931" s="37"/>
      <c r="G931" s="38"/>
    </row>
    <row r="932">
      <c r="F932" s="37"/>
      <c r="G932" s="38"/>
    </row>
    <row r="933">
      <c r="F933" s="37"/>
      <c r="G933" s="38"/>
    </row>
    <row r="934">
      <c r="F934" s="37"/>
      <c r="G934" s="38"/>
    </row>
    <row r="935">
      <c r="F935" s="37"/>
      <c r="G935" s="38"/>
    </row>
    <row r="936">
      <c r="F936" s="37"/>
      <c r="G936" s="38"/>
    </row>
    <row r="937">
      <c r="F937" s="37"/>
      <c r="G937" s="38"/>
    </row>
    <row r="938">
      <c r="F938" s="37"/>
      <c r="G938" s="38"/>
    </row>
    <row r="939">
      <c r="F939" s="37"/>
      <c r="G939" s="38"/>
    </row>
    <row r="940">
      <c r="F940" s="37"/>
      <c r="G940" s="38"/>
    </row>
    <row r="941">
      <c r="F941" s="37"/>
      <c r="G941" s="38"/>
    </row>
    <row r="942">
      <c r="F942" s="37"/>
      <c r="G942" s="38"/>
    </row>
    <row r="943">
      <c r="F943" s="37"/>
      <c r="G943" s="38"/>
    </row>
    <row r="944">
      <c r="F944" s="37"/>
      <c r="G944" s="38"/>
    </row>
    <row r="945">
      <c r="F945" s="37"/>
      <c r="G945" s="38"/>
    </row>
    <row r="946">
      <c r="F946" s="37"/>
      <c r="G946" s="38"/>
    </row>
    <row r="947">
      <c r="F947" s="37"/>
      <c r="G947" s="38"/>
    </row>
    <row r="948">
      <c r="F948" s="37"/>
      <c r="G948" s="38"/>
    </row>
    <row r="949">
      <c r="F949" s="37"/>
      <c r="G949" s="38"/>
    </row>
    <row r="950">
      <c r="F950" s="37"/>
      <c r="G950" s="38"/>
    </row>
    <row r="951">
      <c r="F951" s="37"/>
      <c r="G951" s="38"/>
    </row>
    <row r="952">
      <c r="F952" s="37"/>
      <c r="G952" s="38"/>
    </row>
    <row r="953">
      <c r="F953" s="37"/>
      <c r="G953" s="38"/>
    </row>
    <row r="954">
      <c r="F954" s="37"/>
      <c r="G954" s="38"/>
    </row>
    <row r="955">
      <c r="F955" s="37"/>
      <c r="G955" s="38"/>
    </row>
    <row r="956">
      <c r="F956" s="37"/>
      <c r="G956" s="38"/>
    </row>
    <row r="957">
      <c r="F957" s="37"/>
      <c r="G957" s="38"/>
    </row>
    <row r="958">
      <c r="F958" s="37"/>
      <c r="G958" s="38"/>
    </row>
    <row r="959">
      <c r="F959" s="37"/>
      <c r="G959" s="38"/>
    </row>
    <row r="960">
      <c r="F960" s="38"/>
      <c r="G960" s="38"/>
    </row>
    <row r="961">
      <c r="F961" s="38"/>
      <c r="G961" s="38"/>
    </row>
    <row r="962">
      <c r="F962" s="38"/>
      <c r="G962" s="38"/>
    </row>
    <row r="963">
      <c r="F963" s="38"/>
      <c r="G963" s="38"/>
    </row>
    <row r="964">
      <c r="F964" s="38"/>
      <c r="G964" s="38"/>
    </row>
    <row r="965">
      <c r="F965" s="38"/>
      <c r="G965" s="38"/>
    </row>
    <row r="966">
      <c r="F966" s="38"/>
      <c r="G966" s="38"/>
    </row>
    <row r="967">
      <c r="F967" s="38"/>
      <c r="G967" s="38"/>
    </row>
    <row r="968">
      <c r="F968" s="38"/>
      <c r="G968" s="38"/>
    </row>
    <row r="969">
      <c r="F969" s="38"/>
      <c r="G969" s="38"/>
    </row>
    <row r="970">
      <c r="F970" s="38"/>
      <c r="G970" s="38"/>
    </row>
    <row r="971">
      <c r="F971" s="38"/>
      <c r="G971" s="38"/>
    </row>
    <row r="972">
      <c r="F972" s="38"/>
      <c r="G972" s="38"/>
    </row>
    <row r="973">
      <c r="F973" s="38"/>
      <c r="G973" s="38"/>
    </row>
    <row r="974">
      <c r="F974" s="38"/>
      <c r="G974" s="38"/>
    </row>
    <row r="975">
      <c r="F975" s="38"/>
      <c r="G975" s="38"/>
    </row>
    <row r="976">
      <c r="F976" s="38"/>
      <c r="G976" s="38"/>
    </row>
    <row r="977">
      <c r="F977" s="38"/>
      <c r="G977" s="38"/>
    </row>
    <row r="978">
      <c r="F978" s="38"/>
      <c r="G978" s="38"/>
    </row>
    <row r="979">
      <c r="F979" s="38"/>
      <c r="G979" s="38"/>
    </row>
    <row r="980">
      <c r="F980" s="38"/>
      <c r="G980" s="38"/>
    </row>
    <row r="981">
      <c r="F981" s="38"/>
      <c r="G981" s="38"/>
    </row>
    <row r="982">
      <c r="F982" s="38"/>
      <c r="G982" s="38"/>
    </row>
    <row r="983">
      <c r="F983" s="38"/>
      <c r="G983" s="38"/>
    </row>
    <row r="984">
      <c r="F984" s="38"/>
      <c r="G984" s="38"/>
    </row>
    <row r="985">
      <c r="F985" s="38"/>
      <c r="G985" s="38"/>
    </row>
    <row r="986">
      <c r="F986" s="38"/>
      <c r="G986" s="38"/>
    </row>
    <row r="987">
      <c r="F987" s="38"/>
      <c r="G987" s="38"/>
    </row>
    <row r="988">
      <c r="F988" s="38"/>
      <c r="G988" s="38"/>
    </row>
    <row r="989">
      <c r="F989" s="38"/>
      <c r="G989" s="38"/>
    </row>
    <row r="990">
      <c r="F990" s="38"/>
      <c r="G990" s="38"/>
    </row>
    <row r="991">
      <c r="F991" s="38"/>
      <c r="G991" s="38"/>
    </row>
    <row r="992">
      <c r="F992" s="38"/>
      <c r="G992" s="38"/>
    </row>
    <row r="993">
      <c r="F993" s="38"/>
      <c r="G993" s="38"/>
    </row>
    <row r="994">
      <c r="F994" s="38"/>
      <c r="G994" s="38"/>
    </row>
    <row r="995">
      <c r="F995" s="38"/>
      <c r="G995" s="38"/>
    </row>
    <row r="996">
      <c r="F996" s="38"/>
      <c r="G996" s="38"/>
    </row>
    <row r="997">
      <c r="F997" s="38"/>
      <c r="G997" s="38"/>
    </row>
    <row r="998">
      <c r="F998" s="38"/>
      <c r="G998" s="38"/>
    </row>
    <row r="999">
      <c r="F999" s="38"/>
      <c r="G999" s="38"/>
    </row>
    <row r="1000">
      <c r="F1000" s="38"/>
      <c r="G1000" s="38"/>
    </row>
    <row r="1001">
      <c r="F1001" s="38"/>
      <c r="G1001" s="38"/>
    </row>
    <row r="1002">
      <c r="F1002" s="38"/>
      <c r="G1002" s="38"/>
    </row>
    <row r="1003">
      <c r="F1003" s="38"/>
      <c r="G1003" s="38"/>
    </row>
    <row r="1004">
      <c r="F1004" s="38"/>
      <c r="G1004" s="38"/>
    </row>
  </sheetData>
  <conditionalFormatting sqref="D3:E3">
    <cfRule type="expression" dxfId="1" priority="1">
      <formula>$E3&gt;2</formula>
    </cfRule>
  </conditionalFormatting>
  <conditionalFormatting sqref="D3:E3">
    <cfRule type="expression" dxfId="0" priority="2">
      <formula>$E3=2</formula>
    </cfRule>
  </conditionalFormatting>
  <conditionalFormatting sqref="F1:G1">
    <cfRule type="expression" dxfId="0" priority="3">
      <formula>$G1=1</formula>
    </cfRule>
  </conditionalFormatting>
  <conditionalFormatting sqref="F1:G1">
    <cfRule type="expression" dxfId="1" priority="4">
      <formula>$G1&gt;1</formula>
    </cfRule>
  </conditionalFormatting>
  <conditionalFormatting sqref="F2:G2">
    <cfRule type="expression" dxfId="0" priority="5">
      <formula>$G2=5</formula>
    </cfRule>
  </conditionalFormatting>
  <conditionalFormatting sqref="F2:G2">
    <cfRule type="expression" dxfId="1" priority="6">
      <formula>$G2&gt;5</formula>
    </cfRule>
  </conditionalFormatting>
  <conditionalFormatting sqref="A6:A451 B6:B496 C6:U451 AA6">
    <cfRule type="expression" dxfId="1" priority="7">
      <formula>#REF!&lt;0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.71"/>
    <col customWidth="1" min="2" max="2" width="36.86"/>
    <col customWidth="1" min="3" max="3" width="10.14"/>
    <col customWidth="1" min="4" max="4" width="15.57"/>
    <col customWidth="1" min="12" max="12" width="38.14"/>
  </cols>
  <sheetData>
    <row r="1">
      <c r="A1" s="2" t="s">
        <v>0</v>
      </c>
      <c r="B1" s="4" t="s">
        <v>2</v>
      </c>
      <c r="C1" s="5" t="s">
        <v>3</v>
      </c>
      <c r="D1" s="6" t="s">
        <v>5</v>
      </c>
      <c r="E1" s="7" t="s">
        <v>6</v>
      </c>
      <c r="F1" s="7" t="s">
        <v>8</v>
      </c>
      <c r="G1" s="7" t="s">
        <v>246</v>
      </c>
    </row>
    <row r="2">
      <c r="A2" s="10">
        <v>1.0</v>
      </c>
      <c r="B2" s="35" t="s">
        <v>247</v>
      </c>
      <c r="C2" s="14">
        <v>1.1004306E7</v>
      </c>
      <c r="D2" s="35" t="s">
        <v>248</v>
      </c>
      <c r="E2" s="14">
        <v>1.0</v>
      </c>
      <c r="F2" s="14">
        <f>E2-COUNTIF('Liste appel Socle'!$F$6:$F$451,A2)</f>
        <v>1</v>
      </c>
      <c r="G2" s="14"/>
      <c r="H2">
        <f>COUNTIF('Liste appel Socle'!$J$6:$L$19,A2)</f>
        <v>0</v>
      </c>
      <c r="K2" s="10"/>
      <c r="L2" s="14"/>
      <c r="M2" s="14"/>
    </row>
    <row r="3">
      <c r="A3" s="10">
        <v>2.0</v>
      </c>
      <c r="B3" s="35" t="s">
        <v>249</v>
      </c>
      <c r="C3" s="14">
        <v>1.1002862E7</v>
      </c>
      <c r="D3" s="35" t="s">
        <v>250</v>
      </c>
      <c r="E3" s="14">
        <v>1.0</v>
      </c>
      <c r="F3" s="14">
        <f>E3-COUNTIF('Liste appel Socle'!$F$6:$F$451,A3)</f>
        <v>0</v>
      </c>
      <c r="G3" s="14"/>
      <c r="H3">
        <f>COUNTIF('Liste appel Socle'!$J$6:$L$19,A3)</f>
        <v>2</v>
      </c>
      <c r="K3" s="10"/>
      <c r="L3" s="14"/>
      <c r="M3" s="14"/>
    </row>
    <row r="4">
      <c r="A4" s="10">
        <v>3.0</v>
      </c>
      <c r="B4" s="35" t="s">
        <v>251</v>
      </c>
      <c r="C4" s="14">
        <v>1.1001307E7</v>
      </c>
      <c r="D4" s="35" t="s">
        <v>197</v>
      </c>
      <c r="E4" s="14">
        <v>1.0</v>
      </c>
      <c r="F4" s="14">
        <f>E4-COUNTIF('Liste appel Socle'!$F$6:$F$451,A4)</f>
        <v>0</v>
      </c>
      <c r="G4" s="14"/>
      <c r="H4">
        <f>COUNTIF('Liste appel Socle'!$J$6:$L$19,A4)</f>
        <v>1</v>
      </c>
      <c r="K4" s="10"/>
      <c r="L4" s="14"/>
      <c r="M4" s="14"/>
    </row>
    <row r="5">
      <c r="A5" s="10">
        <v>4.0</v>
      </c>
      <c r="B5" s="35" t="s">
        <v>252</v>
      </c>
      <c r="C5" s="14">
        <v>1.1001812E7</v>
      </c>
      <c r="D5" s="35" t="s">
        <v>208</v>
      </c>
      <c r="E5" s="14">
        <v>1.0</v>
      </c>
      <c r="F5" s="14">
        <f>E5-COUNTIF('Liste appel Socle'!$F$6:$F$451,A5)</f>
        <v>1</v>
      </c>
      <c r="G5" s="14"/>
      <c r="H5">
        <f>COUNTIF('Liste appel Socle'!$J$6:$L$19,A5)</f>
        <v>1</v>
      </c>
      <c r="K5" s="10"/>
      <c r="L5" s="14"/>
      <c r="M5" s="14"/>
    </row>
    <row r="6">
      <c r="A6" s="10">
        <v>5.0</v>
      </c>
      <c r="B6" s="35" t="s">
        <v>253</v>
      </c>
      <c r="C6" s="14">
        <v>1.1001754E7</v>
      </c>
      <c r="D6" s="35" t="s">
        <v>254</v>
      </c>
      <c r="E6" s="14">
        <v>1.0</v>
      </c>
      <c r="F6" s="14">
        <f>E6-COUNTIF('Liste appel Socle'!$F$6:$F$451,A6)</f>
        <v>1</v>
      </c>
      <c r="G6" s="14"/>
      <c r="H6">
        <f>COUNTIF('Liste appel Socle'!$J$6:$L$19,A6)</f>
        <v>0</v>
      </c>
      <c r="K6" s="10"/>
      <c r="L6" s="14"/>
      <c r="M6" s="14"/>
    </row>
    <row r="7">
      <c r="A7" s="10">
        <v>6.0</v>
      </c>
      <c r="B7" s="35" t="s">
        <v>255</v>
      </c>
      <c r="C7" s="14">
        <v>9.9999901E7</v>
      </c>
      <c r="D7" s="35" t="s">
        <v>256</v>
      </c>
      <c r="E7" s="14">
        <v>1.0</v>
      </c>
      <c r="F7" s="14">
        <f>E7-COUNTIF('Liste appel Socle'!$F$6:$F$451,A7)</f>
        <v>0</v>
      </c>
      <c r="G7" s="14"/>
      <c r="H7">
        <f>COUNTIF('Liste appel Socle'!$J$6:$L$19,A7)</f>
        <v>1</v>
      </c>
      <c r="K7" s="10"/>
      <c r="L7" s="14"/>
      <c r="M7" s="14"/>
    </row>
    <row r="8">
      <c r="A8" s="10">
        <v>7.0</v>
      </c>
      <c r="B8" s="35" t="s">
        <v>76</v>
      </c>
      <c r="C8" s="14">
        <v>1.1001741E7</v>
      </c>
      <c r="D8" s="35" t="s">
        <v>77</v>
      </c>
      <c r="E8" s="14">
        <v>1.0</v>
      </c>
      <c r="F8" s="14">
        <f>E8-COUNTIF('Liste appel Socle'!$F$6:$F$451,A8)</f>
        <v>1</v>
      </c>
      <c r="G8" s="14">
        <v>1.0</v>
      </c>
      <c r="H8">
        <f>COUNTIF('Liste appel Socle'!$J$6:$L$19,A8)</f>
        <v>0</v>
      </c>
      <c r="K8" s="10"/>
      <c r="L8" s="14"/>
      <c r="M8" s="14"/>
    </row>
    <row r="9">
      <c r="A9" s="10">
        <v>8.0</v>
      </c>
      <c r="B9" s="35" t="s">
        <v>259</v>
      </c>
      <c r="C9" s="14">
        <v>1.1001508E7</v>
      </c>
      <c r="D9" s="35" t="s">
        <v>35</v>
      </c>
      <c r="E9" s="14">
        <v>1.0</v>
      </c>
      <c r="F9" s="14">
        <f>E9-COUNTIF('Liste appel Socle'!$F$6:$F$451,A9)</f>
        <v>1</v>
      </c>
      <c r="G9" s="14"/>
      <c r="H9">
        <f>COUNTIF('Liste appel Socle'!$J$6:$L$19,A9)</f>
        <v>1</v>
      </c>
      <c r="K9" s="10"/>
      <c r="L9" s="14"/>
      <c r="M9" s="14"/>
    </row>
    <row r="10">
      <c r="A10" s="10">
        <v>9.0</v>
      </c>
      <c r="B10" s="35" t="s">
        <v>163</v>
      </c>
      <c r="C10" s="14">
        <v>1.1001688E7</v>
      </c>
      <c r="D10" s="35" t="s">
        <v>164</v>
      </c>
      <c r="E10" s="14">
        <v>1.0</v>
      </c>
      <c r="F10" s="14">
        <f>E10-COUNTIF('Liste appel Socle'!$F$6:$F$451,A10)</f>
        <v>0</v>
      </c>
      <c r="G10" s="14">
        <v>1.0</v>
      </c>
      <c r="H10">
        <f>COUNTIF('Liste appel Socle'!$J$6:$L$19,A10)</f>
        <v>5</v>
      </c>
      <c r="K10" s="10"/>
      <c r="L10" s="14"/>
      <c r="M10" s="14"/>
    </row>
    <row r="11">
      <c r="A11" s="10">
        <v>10.0</v>
      </c>
      <c r="B11" s="35" t="s">
        <v>165</v>
      </c>
      <c r="C11" s="14">
        <v>1.1001382E7</v>
      </c>
      <c r="D11" s="35" t="s">
        <v>166</v>
      </c>
      <c r="E11" s="14">
        <v>1.0</v>
      </c>
      <c r="F11" s="14">
        <f>E11-COUNTIF('Liste appel Socle'!$F$6:$F$451,A11)</f>
        <v>0</v>
      </c>
      <c r="G11" s="14">
        <v>1.0</v>
      </c>
      <c r="H11">
        <f>COUNTIF('Liste appel Socle'!$J$6:$L$19,A11)</f>
        <v>1</v>
      </c>
      <c r="K11" s="10"/>
      <c r="L11" s="14"/>
      <c r="M11" s="14"/>
    </row>
    <row r="12">
      <c r="A12" s="10">
        <v>11.0</v>
      </c>
      <c r="B12" s="35" t="s">
        <v>261</v>
      </c>
      <c r="C12" s="14">
        <v>1.1000085E7</v>
      </c>
      <c r="D12" s="35" t="s">
        <v>262</v>
      </c>
      <c r="E12" s="14">
        <v>1.0</v>
      </c>
      <c r="F12" s="14">
        <f>E12-COUNTIF('Liste appel Socle'!$F$6:$F$451,A12)</f>
        <v>0</v>
      </c>
      <c r="G12" s="14"/>
      <c r="H12">
        <f>COUNTIF('Liste appel Socle'!$J$6:$L$19,A12)</f>
        <v>3</v>
      </c>
      <c r="K12" s="10"/>
      <c r="L12" s="14"/>
      <c r="M12" s="14"/>
    </row>
    <row r="13">
      <c r="A13" s="10">
        <v>12.0</v>
      </c>
      <c r="B13" s="35" t="s">
        <v>263</v>
      </c>
      <c r="C13" s="14">
        <v>1.1000267E7</v>
      </c>
      <c r="D13" s="35" t="s">
        <v>199</v>
      </c>
      <c r="E13" s="14">
        <v>1.0</v>
      </c>
      <c r="F13" s="14">
        <f>E13-COUNTIF('Liste appel Socle'!$F$6:$F$451,A13)</f>
        <v>1</v>
      </c>
      <c r="G13" s="14"/>
      <c r="H13">
        <f>COUNTIF('Liste appel Socle'!$J$6:$L$19,A13)</f>
        <v>1</v>
      </c>
      <c r="K13" s="10"/>
      <c r="L13" s="14"/>
      <c r="M13" s="14"/>
    </row>
    <row r="14">
      <c r="A14" s="10">
        <v>13.0</v>
      </c>
      <c r="B14" s="35" t="s">
        <v>264</v>
      </c>
      <c r="C14" s="14">
        <v>1.1002004E7</v>
      </c>
      <c r="D14" s="35" t="s">
        <v>265</v>
      </c>
      <c r="E14" s="14">
        <v>1.0</v>
      </c>
      <c r="F14" s="14">
        <f>E14-COUNTIF('Liste appel Socle'!$F$6:$F$451,A14)</f>
        <v>1</v>
      </c>
      <c r="G14" s="14"/>
      <c r="H14">
        <f>COUNTIF('Liste appel Socle'!$J$6:$L$19,A14)</f>
        <v>0</v>
      </c>
      <c r="K14" s="10"/>
      <c r="L14" s="14"/>
      <c r="M14" s="14"/>
    </row>
    <row r="15">
      <c r="A15" s="10">
        <v>14.0</v>
      </c>
      <c r="B15" s="35" t="s">
        <v>266</v>
      </c>
      <c r="C15" s="14">
        <v>1.100171E7</v>
      </c>
      <c r="D15" s="35" t="s">
        <v>267</v>
      </c>
      <c r="E15" s="14">
        <v>1.0</v>
      </c>
      <c r="F15" s="14">
        <f>E15-COUNTIF('Liste appel Socle'!$F$6:$F$451,A15)</f>
        <v>0</v>
      </c>
      <c r="G15" s="14"/>
      <c r="H15">
        <f>COUNTIF('Liste appel Socle'!$J$6:$L$19,A15)</f>
        <v>3</v>
      </c>
      <c r="K15" s="10"/>
      <c r="L15" s="14"/>
      <c r="M15" s="14"/>
    </row>
    <row r="16">
      <c r="A16" s="10">
        <v>15.0</v>
      </c>
      <c r="B16" s="35" t="s">
        <v>185</v>
      </c>
      <c r="C16" s="14">
        <v>1.1002633E7</v>
      </c>
      <c r="D16" s="35" t="s">
        <v>186</v>
      </c>
      <c r="E16" s="14">
        <v>1.0</v>
      </c>
      <c r="F16" s="14">
        <f>E16-COUNTIF('Liste appel Socle'!$F$6:$F$451,A16)</f>
        <v>1</v>
      </c>
      <c r="G16" s="14">
        <v>1.0</v>
      </c>
      <c r="H16">
        <f>COUNTIF('Liste appel Socle'!$J$6:$L$19,A16)</f>
        <v>0</v>
      </c>
      <c r="K16" s="10"/>
      <c r="L16" s="14"/>
      <c r="M16" s="14"/>
    </row>
    <row r="17">
      <c r="A17" s="10">
        <v>16.0</v>
      </c>
      <c r="B17" s="35" t="s">
        <v>268</v>
      </c>
      <c r="C17" s="14">
        <v>1.1002875E7</v>
      </c>
      <c r="D17" s="35" t="s">
        <v>269</v>
      </c>
      <c r="E17" s="14">
        <v>1.0</v>
      </c>
      <c r="F17" s="14">
        <f>E17-COUNTIF('Liste appel Socle'!$F$6:$F$451,A17)</f>
        <v>1</v>
      </c>
      <c r="G17" s="14"/>
      <c r="H17">
        <f>COUNTIF('Liste appel Socle'!$J$6:$L$19,A17)</f>
        <v>0</v>
      </c>
      <c r="K17" s="10"/>
      <c r="L17" s="14"/>
      <c r="M17" s="14"/>
    </row>
    <row r="18">
      <c r="A18" s="10">
        <v>17.0</v>
      </c>
      <c r="B18" s="35" t="s">
        <v>270</v>
      </c>
      <c r="C18" s="14">
        <v>1.1002854E7</v>
      </c>
      <c r="D18" s="35" t="s">
        <v>271</v>
      </c>
      <c r="E18" s="14">
        <v>1.0</v>
      </c>
      <c r="F18" s="14">
        <f>E18-COUNTIF('Liste appel Socle'!$F$6:$F$451,A18)</f>
        <v>1</v>
      </c>
      <c r="G18" s="14"/>
      <c r="H18">
        <f>COUNTIF('Liste appel Socle'!$J$6:$L$19,A18)</f>
        <v>0</v>
      </c>
      <c r="K18" s="10"/>
      <c r="L18" s="14"/>
      <c r="M18" s="14"/>
    </row>
    <row r="19">
      <c r="A19" s="10">
        <v>18.0</v>
      </c>
      <c r="B19" s="35" t="s">
        <v>209</v>
      </c>
      <c r="C19" s="14">
        <v>1.1002891E7</v>
      </c>
      <c r="D19" s="35" t="s">
        <v>210</v>
      </c>
      <c r="E19" s="14">
        <v>1.0</v>
      </c>
      <c r="F19" s="14">
        <f>E19-COUNTIF('Liste appel Socle'!$F$6:$F$451,A19)</f>
        <v>0</v>
      </c>
      <c r="G19" s="14">
        <v>1.0</v>
      </c>
      <c r="H19">
        <f>COUNTIF('Liste appel Socle'!$J$6:$L$19,A19)</f>
        <v>1</v>
      </c>
      <c r="K19" s="10"/>
      <c r="L19" s="14"/>
      <c r="M19" s="14"/>
    </row>
    <row r="20">
      <c r="A20" s="10">
        <v>19.0</v>
      </c>
      <c r="B20" s="35" t="s">
        <v>273</v>
      </c>
      <c r="C20" s="14">
        <v>1.1002892E7</v>
      </c>
      <c r="D20" s="35" t="s">
        <v>262</v>
      </c>
      <c r="E20" s="14">
        <v>1.0</v>
      </c>
      <c r="F20" s="14">
        <f>E20-COUNTIF('Liste appel Socle'!$F$6:$F$451,A20)</f>
        <v>0</v>
      </c>
      <c r="G20" s="14"/>
      <c r="H20">
        <f>COUNTIF('Liste appel Socle'!$J$6:$L$19,A20)</f>
        <v>1</v>
      </c>
      <c r="K20" s="10"/>
      <c r="L20" s="14"/>
      <c r="M20" s="14"/>
    </row>
    <row r="21">
      <c r="A21" s="10">
        <v>20.0</v>
      </c>
      <c r="B21" s="35" t="s">
        <v>274</v>
      </c>
      <c r="C21" s="14">
        <v>1.1001401E7</v>
      </c>
      <c r="D21" s="35" t="s">
        <v>275</v>
      </c>
      <c r="E21" s="14">
        <v>1.0</v>
      </c>
      <c r="F21" s="14">
        <f>E21-COUNTIF('Liste appel Socle'!$F$6:$F$451,A21)</f>
        <v>1</v>
      </c>
      <c r="G21" s="14"/>
      <c r="H21">
        <f>COUNTIF('Liste appel Socle'!$J$6:$L$19,A21)</f>
        <v>0</v>
      </c>
      <c r="K21" s="10"/>
      <c r="L21" s="14"/>
      <c r="M21" s="14"/>
    </row>
    <row r="22">
      <c r="A22" s="10">
        <v>21.0</v>
      </c>
      <c r="B22" s="35" t="s">
        <v>276</v>
      </c>
      <c r="C22" s="14">
        <v>1.1000492E7</v>
      </c>
      <c r="D22" s="35" t="s">
        <v>277</v>
      </c>
      <c r="E22" s="14">
        <v>1.0</v>
      </c>
      <c r="F22" s="14">
        <f>E22-COUNTIF('Liste appel Socle'!$F$6:$F$451,A22)</f>
        <v>1</v>
      </c>
      <c r="G22" s="14"/>
      <c r="H22">
        <f>COUNTIF('Liste appel Socle'!$J$6:$L$19,A22)</f>
        <v>0</v>
      </c>
      <c r="K22" s="10"/>
      <c r="L22" s="14"/>
      <c r="M22" s="14"/>
    </row>
    <row r="23">
      <c r="A23" s="10">
        <v>22.0</v>
      </c>
      <c r="B23" s="35" t="s">
        <v>134</v>
      </c>
      <c r="C23" s="14">
        <v>1.1001347E7</v>
      </c>
      <c r="D23" s="35" t="s">
        <v>135</v>
      </c>
      <c r="E23" s="14">
        <v>1.0</v>
      </c>
      <c r="F23" s="14">
        <f>E23-COUNTIF('Liste appel Socle'!$F$6:$F$451,A23)</f>
        <v>0</v>
      </c>
      <c r="G23" s="14">
        <v>1.0</v>
      </c>
      <c r="H23">
        <f>COUNTIF('Liste appel Socle'!$J$6:$L$19,A23)</f>
        <v>1</v>
      </c>
      <c r="K23" s="10"/>
      <c r="L23" s="14"/>
      <c r="M23" s="14"/>
    </row>
    <row r="24">
      <c r="A24" s="10">
        <v>23.0</v>
      </c>
      <c r="B24" s="35" t="s">
        <v>278</v>
      </c>
      <c r="C24" s="14">
        <v>1.1004301E7</v>
      </c>
      <c r="D24" s="35" t="s">
        <v>279</v>
      </c>
      <c r="E24" s="14">
        <v>1.0</v>
      </c>
      <c r="F24" s="14">
        <f>E24-COUNTIF('Liste appel Socle'!$F$6:$F$451,A24)</f>
        <v>1</v>
      </c>
      <c r="G24" s="14"/>
      <c r="H24">
        <f>COUNTIF('Liste appel Socle'!$J$6:$L$19,A24)</f>
        <v>1</v>
      </c>
      <c r="K24" s="10"/>
      <c r="L24" s="14"/>
      <c r="M24" s="14"/>
    </row>
    <row r="25">
      <c r="A25" s="10">
        <v>24.0</v>
      </c>
      <c r="B25" s="35" t="s">
        <v>280</v>
      </c>
      <c r="C25" s="14">
        <v>1.1001823E7</v>
      </c>
      <c r="D25" s="35" t="s">
        <v>281</v>
      </c>
      <c r="E25" s="14">
        <v>1.0</v>
      </c>
      <c r="F25" s="14">
        <f>E25-COUNTIF('Liste appel Socle'!$F$6:$F$451,A25)</f>
        <v>1</v>
      </c>
      <c r="G25" s="14"/>
      <c r="H25">
        <f>COUNTIF('Liste appel Socle'!$J$6:$L$19,A25)</f>
        <v>0</v>
      </c>
      <c r="K25" s="10"/>
      <c r="L25" s="14"/>
      <c r="M25" s="14"/>
    </row>
    <row r="26">
      <c r="A26" s="10">
        <v>25.0</v>
      </c>
      <c r="B26" s="35" t="s">
        <v>222</v>
      </c>
      <c r="C26" s="14">
        <v>1.1000057E7</v>
      </c>
      <c r="D26" s="35" t="s">
        <v>223</v>
      </c>
      <c r="E26" s="14">
        <v>1.0</v>
      </c>
      <c r="F26" s="14">
        <f>E26-COUNTIF('Liste appel Socle'!$F$6:$F$451,A26)</f>
        <v>1</v>
      </c>
      <c r="G26" s="14">
        <v>1.0</v>
      </c>
      <c r="H26">
        <f>COUNTIF('Liste appel Socle'!$J$6:$L$19,A26)</f>
        <v>0</v>
      </c>
      <c r="K26" s="10"/>
      <c r="L26" s="14"/>
      <c r="M26" s="14"/>
    </row>
    <row r="27">
      <c r="A27" s="10">
        <v>26.0</v>
      </c>
      <c r="B27" s="35" t="s">
        <v>282</v>
      </c>
      <c r="C27" s="14">
        <v>1.1004231E7</v>
      </c>
      <c r="D27" s="35" t="s">
        <v>125</v>
      </c>
      <c r="E27" s="14">
        <v>1.0</v>
      </c>
      <c r="F27" s="14">
        <f>E27-COUNTIF('Liste appel Socle'!$F$6:$F$451,A27)</f>
        <v>1</v>
      </c>
      <c r="G27" s="14"/>
      <c r="H27">
        <f>COUNTIF('Liste appel Socle'!$J$6:$L$19,A27)</f>
        <v>0</v>
      </c>
      <c r="K27" s="10"/>
      <c r="L27" s="14"/>
      <c r="M27" s="14"/>
    </row>
    <row r="28">
      <c r="A28" s="10">
        <v>27.0</v>
      </c>
      <c r="B28" s="35" t="s">
        <v>140</v>
      </c>
      <c r="C28" s="14">
        <v>1.1004233E7</v>
      </c>
      <c r="D28" s="35" t="s">
        <v>141</v>
      </c>
      <c r="E28" s="14">
        <v>1.0</v>
      </c>
      <c r="F28" s="14">
        <f>E28-COUNTIF('Liste appel Socle'!$F$6:$F$451,A28)</f>
        <v>0</v>
      </c>
      <c r="G28" s="14">
        <v>1.0</v>
      </c>
      <c r="H28">
        <f>COUNTIF('Liste appel Socle'!$J$6:$L$19,A28)</f>
        <v>1</v>
      </c>
      <c r="K28" s="10"/>
      <c r="L28" s="14"/>
      <c r="M28" s="14"/>
    </row>
    <row r="29">
      <c r="A29" s="10">
        <v>28.0</v>
      </c>
      <c r="B29" s="35" t="s">
        <v>143</v>
      </c>
      <c r="C29" s="14">
        <v>1.1004233E7</v>
      </c>
      <c r="D29" s="35" t="s">
        <v>141</v>
      </c>
      <c r="E29" s="14">
        <v>1.0</v>
      </c>
      <c r="F29" s="14">
        <f>E29-COUNTIF('Liste appel Socle'!$F$6:$F$451,A29)</f>
        <v>1</v>
      </c>
      <c r="G29" s="14">
        <v>1.0</v>
      </c>
      <c r="H29">
        <f>COUNTIF('Liste appel Socle'!$J$6:$L$19,A29)</f>
        <v>0</v>
      </c>
      <c r="K29" s="10"/>
      <c r="L29" s="14"/>
      <c r="M29" s="14"/>
    </row>
    <row r="30">
      <c r="A30" s="10">
        <v>29.0</v>
      </c>
      <c r="B30" s="35" t="s">
        <v>144</v>
      </c>
      <c r="C30" s="14">
        <v>1.1004233E7</v>
      </c>
      <c r="D30" s="35" t="s">
        <v>141</v>
      </c>
      <c r="E30" s="14">
        <v>1.0</v>
      </c>
      <c r="F30" s="14">
        <f>E30-COUNTIF('Liste appel Socle'!$F$6:$F$451,A30)</f>
        <v>1</v>
      </c>
      <c r="G30" s="14">
        <v>1.0</v>
      </c>
      <c r="H30">
        <f>COUNTIF('Liste appel Socle'!$J$6:$L$19,A30)</f>
        <v>0</v>
      </c>
      <c r="K30" s="10"/>
      <c r="L30" s="14"/>
      <c r="M30" s="14"/>
    </row>
    <row r="31">
      <c r="A31" s="10">
        <v>30.0</v>
      </c>
      <c r="B31" s="35" t="s">
        <v>145</v>
      </c>
      <c r="C31" s="14">
        <v>1.1004233E7</v>
      </c>
      <c r="D31" s="35" t="s">
        <v>141</v>
      </c>
      <c r="E31" s="14">
        <v>1.0</v>
      </c>
      <c r="F31" s="14">
        <f>E31-COUNTIF('Liste appel Socle'!$F$6:$F$451,A31)</f>
        <v>1</v>
      </c>
      <c r="G31" s="14">
        <v>1.0</v>
      </c>
      <c r="H31">
        <f>COUNTIF('Liste appel Socle'!$J$6:$L$19,A31)</f>
        <v>0</v>
      </c>
      <c r="K31" s="10"/>
      <c r="L31" s="14"/>
      <c r="M31" s="14"/>
    </row>
    <row r="32">
      <c r="A32" s="10">
        <v>31.0</v>
      </c>
      <c r="B32" s="35" t="s">
        <v>146</v>
      </c>
      <c r="C32" s="14">
        <v>1.1004233E7</v>
      </c>
      <c r="D32" s="35" t="s">
        <v>141</v>
      </c>
      <c r="E32" s="14">
        <v>1.0</v>
      </c>
      <c r="F32" s="14">
        <f>E32-COUNTIF('Liste appel Socle'!$F$6:$F$451,A32)</f>
        <v>1</v>
      </c>
      <c r="G32" s="14">
        <v>1.0</v>
      </c>
      <c r="H32">
        <f>COUNTIF('Liste appel Socle'!$J$6:$L$19,A32)</f>
        <v>0</v>
      </c>
      <c r="K32" s="10"/>
      <c r="L32" s="14"/>
      <c r="M32" s="14"/>
    </row>
    <row r="33">
      <c r="A33" s="10">
        <v>32.0</v>
      </c>
      <c r="B33" s="35" t="s">
        <v>147</v>
      </c>
      <c r="C33" s="14">
        <v>1.1004233E7</v>
      </c>
      <c r="D33" s="35" t="s">
        <v>141</v>
      </c>
      <c r="E33" s="14">
        <v>1.0</v>
      </c>
      <c r="F33" s="14">
        <f>E33-COUNTIF('Liste appel Socle'!$F$6:$F$451,A33)</f>
        <v>1</v>
      </c>
      <c r="G33" s="14">
        <v>1.0</v>
      </c>
      <c r="H33">
        <f>COUNTIF('Liste appel Socle'!$J$6:$L$19,A33)</f>
        <v>0</v>
      </c>
      <c r="K33" s="10"/>
      <c r="L33" s="14"/>
      <c r="M33" s="14"/>
    </row>
    <row r="34">
      <c r="C34" s="36"/>
      <c r="D34" s="36"/>
      <c r="K34" s="10"/>
      <c r="L34" s="14"/>
      <c r="M34" s="14"/>
    </row>
    <row r="35">
      <c r="C35" s="36"/>
      <c r="D35" s="36"/>
      <c r="K35" s="10"/>
      <c r="L35" s="14"/>
      <c r="M35" s="14"/>
    </row>
    <row r="36">
      <c r="C36" s="36"/>
      <c r="D36" s="36"/>
      <c r="K36" s="10"/>
      <c r="L36" s="14"/>
      <c r="M36" s="14"/>
    </row>
    <row r="37">
      <c r="C37" s="36"/>
      <c r="D37" s="36"/>
      <c r="K37" s="10"/>
      <c r="L37" s="14"/>
      <c r="M37" s="14"/>
    </row>
    <row r="38">
      <c r="C38" s="36"/>
      <c r="D38" s="36"/>
      <c r="K38" s="10"/>
      <c r="L38" s="14"/>
      <c r="M38" s="14"/>
    </row>
    <row r="39">
      <c r="C39" s="36"/>
      <c r="D39" s="36"/>
      <c r="K39" s="10"/>
      <c r="L39" s="14"/>
      <c r="M39" s="14"/>
    </row>
    <row r="40">
      <c r="C40" s="36"/>
      <c r="D40" s="36"/>
      <c r="K40" s="10"/>
      <c r="L40" s="14"/>
      <c r="M40" s="14"/>
    </row>
    <row r="41">
      <c r="C41" s="36"/>
      <c r="D41" s="36"/>
      <c r="K41" s="10"/>
      <c r="L41" s="14"/>
      <c r="M41" s="14"/>
    </row>
    <row r="42">
      <c r="C42" s="36"/>
      <c r="D42" s="36"/>
      <c r="K42" s="10"/>
      <c r="L42" s="14"/>
      <c r="M42" s="14"/>
    </row>
    <row r="43">
      <c r="C43" s="36"/>
      <c r="D43" s="36"/>
      <c r="K43" s="10"/>
      <c r="L43" s="14"/>
      <c r="M43" s="14"/>
    </row>
    <row r="44">
      <c r="C44" s="36"/>
      <c r="D44" s="36"/>
      <c r="K44" s="10"/>
      <c r="L44" s="14"/>
      <c r="M44" s="14"/>
    </row>
    <row r="45">
      <c r="C45" s="36"/>
      <c r="D45" s="36"/>
      <c r="K45" s="10"/>
      <c r="L45" s="14"/>
      <c r="M45" s="14"/>
    </row>
    <row r="46">
      <c r="C46" s="36"/>
      <c r="D46" s="36"/>
      <c r="K46" s="10"/>
      <c r="L46" s="14"/>
      <c r="M46" s="14"/>
    </row>
    <row r="47">
      <c r="C47" s="36"/>
      <c r="D47" s="36"/>
      <c r="K47" s="10"/>
      <c r="L47" s="14"/>
      <c r="M47" s="14"/>
    </row>
    <row r="48">
      <c r="C48" s="36"/>
      <c r="D48" s="36"/>
      <c r="K48" s="10"/>
      <c r="L48" s="14"/>
      <c r="M48" s="14"/>
    </row>
    <row r="49">
      <c r="C49" s="36"/>
      <c r="D49" s="36"/>
      <c r="K49" s="10"/>
      <c r="L49" s="14"/>
      <c r="M49" s="14"/>
    </row>
    <row r="50">
      <c r="C50" s="36"/>
      <c r="D50" s="36"/>
    </row>
    <row r="51">
      <c r="C51" s="36"/>
      <c r="D51" s="36"/>
    </row>
    <row r="52">
      <c r="C52" s="36"/>
      <c r="D52" s="36"/>
    </row>
    <row r="53">
      <c r="C53" s="36"/>
      <c r="D53" s="36"/>
    </row>
    <row r="54">
      <c r="C54" s="36"/>
      <c r="D54" s="36"/>
    </row>
    <row r="55">
      <c r="C55" s="36"/>
      <c r="D55" s="36"/>
    </row>
    <row r="56">
      <c r="C56" s="36"/>
      <c r="D56" s="36"/>
    </row>
    <row r="57">
      <c r="C57" s="36"/>
      <c r="D57" s="36"/>
    </row>
    <row r="58">
      <c r="C58" s="36"/>
      <c r="D58" s="36"/>
    </row>
    <row r="59">
      <c r="C59" s="36"/>
      <c r="D59" s="36"/>
    </row>
    <row r="60">
      <c r="C60" s="36"/>
      <c r="D60" s="36"/>
    </row>
    <row r="61">
      <c r="C61" s="36"/>
      <c r="D61" s="36"/>
    </row>
    <row r="62">
      <c r="C62" s="36"/>
      <c r="D62" s="36"/>
    </row>
    <row r="63">
      <c r="C63" s="36"/>
      <c r="D63" s="36"/>
    </row>
    <row r="64">
      <c r="C64" s="36"/>
      <c r="D64" s="36"/>
    </row>
    <row r="65">
      <c r="C65" s="36"/>
      <c r="D65" s="36"/>
    </row>
    <row r="66">
      <c r="C66" s="36"/>
      <c r="D66" s="36"/>
    </row>
    <row r="67">
      <c r="C67" s="36"/>
      <c r="D67" s="36"/>
    </row>
    <row r="68">
      <c r="C68" s="36"/>
      <c r="D68" s="36"/>
    </row>
    <row r="69">
      <c r="C69" s="36"/>
      <c r="D69" s="36"/>
    </row>
    <row r="70">
      <c r="C70" s="36"/>
      <c r="D70" s="36"/>
    </row>
    <row r="71">
      <c r="C71" s="36"/>
      <c r="D71" s="36"/>
    </row>
    <row r="72">
      <c r="C72" s="36"/>
      <c r="D72" s="36"/>
    </row>
    <row r="73">
      <c r="C73" s="36"/>
      <c r="D73" s="36"/>
    </row>
    <row r="74">
      <c r="C74" s="36"/>
      <c r="D74" s="36"/>
    </row>
    <row r="75">
      <c r="C75" s="36"/>
      <c r="D75" s="36"/>
    </row>
    <row r="76">
      <c r="C76" s="36"/>
      <c r="D76" s="36"/>
    </row>
    <row r="77">
      <c r="C77" s="36"/>
      <c r="D77" s="36"/>
    </row>
    <row r="78">
      <c r="C78" s="36"/>
      <c r="D78" s="36"/>
    </row>
    <row r="79">
      <c r="C79" s="36"/>
      <c r="D79" s="36"/>
    </row>
    <row r="80">
      <c r="C80" s="36"/>
      <c r="D80" s="36"/>
    </row>
    <row r="81">
      <c r="C81" s="36"/>
      <c r="D81" s="36"/>
    </row>
    <row r="82">
      <c r="C82" s="36"/>
      <c r="D82" s="36"/>
    </row>
    <row r="83">
      <c r="C83" s="36"/>
      <c r="D83" s="36"/>
    </row>
    <row r="84">
      <c r="C84" s="36"/>
      <c r="D84" s="36"/>
    </row>
    <row r="85">
      <c r="C85" s="36"/>
      <c r="D85" s="36"/>
    </row>
    <row r="86">
      <c r="C86" s="36"/>
      <c r="D86" s="36"/>
    </row>
    <row r="87">
      <c r="C87" s="36"/>
      <c r="D87" s="36"/>
    </row>
    <row r="88">
      <c r="C88" s="36"/>
      <c r="D88" s="36"/>
    </row>
    <row r="89">
      <c r="C89" s="36"/>
      <c r="D89" s="36"/>
    </row>
    <row r="90">
      <c r="C90" s="36"/>
      <c r="D90" s="36"/>
    </row>
    <row r="91">
      <c r="C91" s="36"/>
      <c r="D91" s="36"/>
    </row>
    <row r="92">
      <c r="C92" s="36"/>
      <c r="D92" s="36"/>
    </row>
    <row r="93">
      <c r="C93" s="36"/>
      <c r="D93" s="36"/>
    </row>
    <row r="94">
      <c r="C94" s="36"/>
      <c r="D94" s="36"/>
    </row>
    <row r="95">
      <c r="C95" s="36"/>
      <c r="D95" s="36"/>
    </row>
    <row r="96">
      <c r="C96" s="36"/>
      <c r="D96" s="36"/>
    </row>
    <row r="97">
      <c r="C97" s="36"/>
      <c r="D97" s="36"/>
    </row>
    <row r="98">
      <c r="C98" s="36"/>
      <c r="D98" s="36"/>
    </row>
    <row r="99">
      <c r="C99" s="36"/>
      <c r="D99" s="36"/>
    </row>
    <row r="100">
      <c r="C100" s="36"/>
      <c r="D100" s="36"/>
    </row>
    <row r="101">
      <c r="C101" s="36"/>
      <c r="D101" s="36"/>
    </row>
    <row r="102">
      <c r="C102" s="36"/>
      <c r="D102" s="36"/>
    </row>
    <row r="103">
      <c r="C103" s="36"/>
      <c r="D103" s="36"/>
    </row>
    <row r="104">
      <c r="C104" s="36"/>
      <c r="D104" s="36"/>
    </row>
    <row r="105">
      <c r="C105" s="36"/>
      <c r="D105" s="36"/>
    </row>
    <row r="106">
      <c r="C106" s="36"/>
      <c r="D106" s="36"/>
    </row>
    <row r="107">
      <c r="C107" s="36"/>
      <c r="D107" s="36"/>
    </row>
    <row r="108">
      <c r="C108" s="36"/>
      <c r="D108" s="36"/>
    </row>
    <row r="109">
      <c r="C109" s="36"/>
      <c r="D109" s="36"/>
    </row>
    <row r="110">
      <c r="C110" s="36"/>
      <c r="D110" s="36"/>
    </row>
    <row r="111">
      <c r="C111" s="36"/>
      <c r="D111" s="36"/>
    </row>
    <row r="112">
      <c r="C112" s="36"/>
      <c r="D112" s="36"/>
    </row>
    <row r="113">
      <c r="C113" s="36"/>
      <c r="D113" s="36"/>
    </row>
    <row r="114">
      <c r="C114" s="36"/>
      <c r="D114" s="36"/>
    </row>
    <row r="115">
      <c r="C115" s="36"/>
      <c r="D115" s="36"/>
    </row>
    <row r="116">
      <c r="C116" s="36"/>
      <c r="D116" s="36"/>
    </row>
    <row r="117">
      <c r="C117" s="36"/>
      <c r="D117" s="36"/>
    </row>
    <row r="118">
      <c r="C118" s="36"/>
      <c r="D118" s="36"/>
    </row>
    <row r="119">
      <c r="C119" s="36"/>
      <c r="D119" s="36"/>
    </row>
    <row r="120">
      <c r="C120" s="36"/>
      <c r="D120" s="36"/>
    </row>
    <row r="121">
      <c r="C121" s="36"/>
      <c r="D121" s="36"/>
    </row>
    <row r="122">
      <c r="C122" s="36"/>
      <c r="D122" s="36"/>
    </row>
    <row r="123">
      <c r="C123" s="36"/>
      <c r="D123" s="36"/>
    </row>
    <row r="124">
      <c r="C124" s="36"/>
      <c r="D124" s="36"/>
    </row>
    <row r="125">
      <c r="C125" s="36"/>
      <c r="D125" s="36"/>
    </row>
    <row r="126">
      <c r="C126" s="36"/>
      <c r="D126" s="36"/>
    </row>
    <row r="127">
      <c r="C127" s="36"/>
      <c r="D127" s="36"/>
    </row>
    <row r="128">
      <c r="C128" s="36"/>
      <c r="D128" s="36"/>
    </row>
    <row r="129">
      <c r="C129" s="36"/>
      <c r="D129" s="36"/>
    </row>
    <row r="130">
      <c r="C130" s="36"/>
      <c r="D130" s="36"/>
    </row>
    <row r="131">
      <c r="C131" s="36"/>
      <c r="D131" s="36"/>
    </row>
    <row r="132">
      <c r="C132" s="36"/>
      <c r="D132" s="36"/>
    </row>
    <row r="133">
      <c r="C133" s="36"/>
      <c r="D133" s="36"/>
    </row>
    <row r="134">
      <c r="C134" s="36"/>
      <c r="D134" s="36"/>
    </row>
    <row r="135">
      <c r="C135" s="36"/>
      <c r="D135" s="36"/>
    </row>
    <row r="136">
      <c r="C136" s="36"/>
      <c r="D136" s="36"/>
    </row>
    <row r="137">
      <c r="C137" s="36"/>
      <c r="D137" s="36"/>
    </row>
    <row r="138">
      <c r="C138" s="36"/>
      <c r="D138" s="36"/>
    </row>
    <row r="139">
      <c r="C139" s="36"/>
      <c r="D139" s="36"/>
    </row>
    <row r="140">
      <c r="C140" s="36"/>
      <c r="D140" s="36"/>
    </row>
    <row r="141">
      <c r="C141" s="36"/>
      <c r="D141" s="36"/>
    </row>
    <row r="142">
      <c r="C142" s="36"/>
      <c r="D142" s="36"/>
    </row>
    <row r="143">
      <c r="C143" s="36"/>
      <c r="D143" s="36"/>
    </row>
    <row r="144">
      <c r="C144" s="36"/>
      <c r="D144" s="36"/>
    </row>
    <row r="145">
      <c r="C145" s="36"/>
      <c r="D145" s="36"/>
    </row>
    <row r="146">
      <c r="C146" s="36"/>
      <c r="D146" s="36"/>
    </row>
    <row r="147">
      <c r="C147" s="36"/>
      <c r="D147" s="36"/>
    </row>
    <row r="148">
      <c r="C148" s="36"/>
      <c r="D148" s="36"/>
    </row>
    <row r="149">
      <c r="C149" s="36"/>
      <c r="D149" s="36"/>
    </row>
    <row r="150">
      <c r="C150" s="36"/>
      <c r="D150" s="36"/>
    </row>
    <row r="151">
      <c r="C151" s="36"/>
      <c r="D151" s="36"/>
    </row>
    <row r="152">
      <c r="C152" s="36"/>
      <c r="D152" s="36"/>
    </row>
    <row r="153">
      <c r="C153" s="36"/>
      <c r="D153" s="36"/>
    </row>
    <row r="154">
      <c r="C154" s="36"/>
      <c r="D154" s="36"/>
    </row>
    <row r="155">
      <c r="C155" s="36"/>
      <c r="D155" s="36"/>
    </row>
    <row r="156">
      <c r="C156" s="36"/>
      <c r="D156" s="36"/>
    </row>
    <row r="157">
      <c r="C157" s="36"/>
      <c r="D157" s="36"/>
    </row>
    <row r="158">
      <c r="C158" s="36"/>
      <c r="D158" s="36"/>
    </row>
    <row r="159">
      <c r="C159" s="36"/>
      <c r="D159" s="36"/>
    </row>
    <row r="160">
      <c r="C160" s="36"/>
      <c r="D160" s="36"/>
    </row>
    <row r="161">
      <c r="C161" s="36"/>
      <c r="D161" s="36"/>
    </row>
    <row r="162">
      <c r="C162" s="36"/>
      <c r="D162" s="36"/>
    </row>
    <row r="163">
      <c r="C163" s="36"/>
      <c r="D163" s="36"/>
    </row>
    <row r="164">
      <c r="C164" s="36"/>
      <c r="D164" s="36"/>
    </row>
    <row r="165">
      <c r="C165" s="36"/>
      <c r="D165" s="36"/>
    </row>
    <row r="166">
      <c r="C166" s="36"/>
      <c r="D166" s="36"/>
    </row>
    <row r="167">
      <c r="C167" s="36"/>
      <c r="D167" s="36"/>
    </row>
    <row r="168">
      <c r="C168" s="36"/>
      <c r="D168" s="36"/>
    </row>
    <row r="169">
      <c r="C169" s="36"/>
      <c r="D169" s="36"/>
    </row>
    <row r="170">
      <c r="C170" s="36"/>
      <c r="D170" s="36"/>
    </row>
    <row r="171">
      <c r="C171" s="36"/>
      <c r="D171" s="36"/>
    </row>
    <row r="172">
      <c r="C172" s="36"/>
      <c r="D172" s="36"/>
    </row>
    <row r="173">
      <c r="C173" s="36"/>
      <c r="D173" s="36"/>
    </row>
    <row r="174">
      <c r="C174" s="36"/>
      <c r="D174" s="36"/>
    </row>
    <row r="175">
      <c r="C175" s="36"/>
      <c r="D175" s="36"/>
    </row>
    <row r="176">
      <c r="C176" s="36"/>
      <c r="D176" s="36"/>
    </row>
    <row r="177">
      <c r="C177" s="36"/>
      <c r="D177" s="36"/>
    </row>
    <row r="178">
      <c r="C178" s="36"/>
      <c r="D178" s="36"/>
    </row>
    <row r="179">
      <c r="C179" s="36"/>
      <c r="D179" s="36"/>
    </row>
    <row r="180">
      <c r="C180" s="36"/>
      <c r="D180" s="36"/>
    </row>
    <row r="181">
      <c r="C181" s="36"/>
      <c r="D181" s="36"/>
    </row>
    <row r="182">
      <c r="C182" s="36"/>
      <c r="D182" s="36"/>
    </row>
    <row r="183">
      <c r="C183" s="36"/>
      <c r="D183" s="36"/>
    </row>
    <row r="184">
      <c r="C184" s="36"/>
      <c r="D184" s="36"/>
    </row>
    <row r="185">
      <c r="C185" s="36"/>
      <c r="D185" s="36"/>
    </row>
    <row r="186">
      <c r="C186" s="36"/>
      <c r="D186" s="36"/>
    </row>
    <row r="187">
      <c r="C187" s="36"/>
      <c r="D187" s="36"/>
    </row>
    <row r="188">
      <c r="C188" s="36"/>
      <c r="D188" s="36"/>
    </row>
    <row r="189">
      <c r="C189" s="36"/>
      <c r="D189" s="36"/>
    </row>
    <row r="190">
      <c r="C190" s="36"/>
      <c r="D190" s="36"/>
    </row>
    <row r="191">
      <c r="C191" s="36"/>
      <c r="D191" s="36"/>
    </row>
    <row r="192">
      <c r="C192" s="36"/>
      <c r="D192" s="36"/>
    </row>
    <row r="193">
      <c r="C193" s="36"/>
      <c r="D193" s="36"/>
    </row>
    <row r="194">
      <c r="C194" s="36"/>
      <c r="D194" s="36"/>
    </row>
    <row r="195">
      <c r="C195" s="36"/>
      <c r="D195" s="36"/>
    </row>
    <row r="196">
      <c r="C196" s="36"/>
      <c r="D196" s="36"/>
    </row>
    <row r="197">
      <c r="C197" s="36"/>
      <c r="D197" s="36"/>
    </row>
    <row r="198">
      <c r="C198" s="36"/>
      <c r="D198" s="36"/>
    </row>
    <row r="199">
      <c r="C199" s="36"/>
      <c r="D199" s="36"/>
    </row>
    <row r="200">
      <c r="C200" s="36"/>
      <c r="D200" s="36"/>
    </row>
    <row r="201">
      <c r="C201" s="36"/>
      <c r="D201" s="36"/>
    </row>
    <row r="202">
      <c r="C202" s="36"/>
      <c r="D202" s="36"/>
    </row>
    <row r="203">
      <c r="C203" s="36"/>
      <c r="D203" s="36"/>
    </row>
    <row r="204">
      <c r="C204" s="36"/>
      <c r="D204" s="36"/>
    </row>
    <row r="205">
      <c r="C205" s="36"/>
      <c r="D205" s="36"/>
    </row>
    <row r="206">
      <c r="C206" s="36"/>
      <c r="D206" s="36"/>
    </row>
    <row r="207">
      <c r="C207" s="36"/>
      <c r="D207" s="36"/>
    </row>
    <row r="208">
      <c r="C208" s="36"/>
      <c r="D208" s="36"/>
    </row>
    <row r="209">
      <c r="C209" s="36"/>
      <c r="D209" s="36"/>
    </row>
    <row r="210">
      <c r="C210" s="36"/>
      <c r="D210" s="36"/>
    </row>
    <row r="211">
      <c r="C211" s="36"/>
      <c r="D211" s="36"/>
    </row>
    <row r="212">
      <c r="C212" s="36"/>
      <c r="D212" s="36"/>
    </row>
    <row r="213">
      <c r="C213" s="36"/>
      <c r="D213" s="36"/>
    </row>
    <row r="214">
      <c r="C214" s="36"/>
      <c r="D214" s="36"/>
    </row>
    <row r="215">
      <c r="C215" s="36"/>
      <c r="D215" s="36"/>
    </row>
    <row r="216">
      <c r="C216" s="36"/>
      <c r="D216" s="36"/>
    </row>
    <row r="217">
      <c r="C217" s="36"/>
      <c r="D217" s="36"/>
    </row>
    <row r="218">
      <c r="C218" s="36"/>
      <c r="D218" s="36"/>
    </row>
    <row r="219">
      <c r="C219" s="36"/>
      <c r="D219" s="36"/>
    </row>
    <row r="220">
      <c r="C220" s="36"/>
      <c r="D220" s="36"/>
    </row>
    <row r="221">
      <c r="C221" s="36"/>
      <c r="D221" s="36"/>
    </row>
    <row r="222">
      <c r="C222" s="36"/>
      <c r="D222" s="36"/>
    </row>
    <row r="223">
      <c r="C223" s="36"/>
      <c r="D223" s="36"/>
    </row>
    <row r="224">
      <c r="C224" s="36"/>
      <c r="D224" s="36"/>
    </row>
    <row r="225">
      <c r="C225" s="36"/>
      <c r="D225" s="36"/>
    </row>
    <row r="226">
      <c r="C226" s="36"/>
      <c r="D226" s="36"/>
    </row>
    <row r="227">
      <c r="C227" s="36"/>
      <c r="D227" s="36"/>
    </row>
    <row r="228">
      <c r="C228" s="36"/>
      <c r="D228" s="36"/>
    </row>
    <row r="229">
      <c r="C229" s="36"/>
      <c r="D229" s="36"/>
    </row>
    <row r="230">
      <c r="C230" s="36"/>
      <c r="D230" s="36"/>
    </row>
    <row r="231">
      <c r="C231" s="36"/>
      <c r="D231" s="36"/>
    </row>
    <row r="232">
      <c r="C232" s="36"/>
      <c r="D232" s="36"/>
    </row>
    <row r="233">
      <c r="C233" s="36"/>
      <c r="D233" s="36"/>
    </row>
    <row r="234">
      <c r="C234" s="36"/>
      <c r="D234" s="36"/>
    </row>
    <row r="235">
      <c r="C235" s="36"/>
      <c r="D235" s="36"/>
    </row>
    <row r="236">
      <c r="C236" s="36"/>
      <c r="D236" s="36"/>
    </row>
    <row r="237">
      <c r="C237" s="36"/>
      <c r="D237" s="36"/>
    </row>
    <row r="238">
      <c r="C238" s="36"/>
      <c r="D238" s="36"/>
    </row>
    <row r="239">
      <c r="C239" s="36"/>
      <c r="D239" s="36"/>
    </row>
    <row r="240">
      <c r="C240" s="36"/>
      <c r="D240" s="36"/>
    </row>
    <row r="241">
      <c r="C241" s="36"/>
      <c r="D241" s="36"/>
    </row>
    <row r="242">
      <c r="C242" s="36"/>
      <c r="D242" s="36"/>
    </row>
    <row r="243">
      <c r="C243" s="36"/>
      <c r="D243" s="36"/>
    </row>
    <row r="244">
      <c r="C244" s="36"/>
      <c r="D244" s="36"/>
    </row>
    <row r="245">
      <c r="C245" s="36"/>
      <c r="D245" s="36"/>
    </row>
    <row r="246">
      <c r="C246" s="36"/>
      <c r="D246" s="36"/>
    </row>
    <row r="247">
      <c r="C247" s="36"/>
      <c r="D247" s="36"/>
    </row>
    <row r="248">
      <c r="C248" s="36"/>
      <c r="D248" s="36"/>
    </row>
    <row r="249">
      <c r="C249" s="36"/>
      <c r="D249" s="36"/>
    </row>
    <row r="250">
      <c r="C250" s="36"/>
      <c r="D250" s="36"/>
    </row>
    <row r="251">
      <c r="C251" s="36"/>
      <c r="D251" s="36"/>
    </row>
    <row r="252">
      <c r="C252" s="36"/>
      <c r="D252" s="36"/>
    </row>
    <row r="253">
      <c r="C253" s="36"/>
      <c r="D253" s="36"/>
    </row>
    <row r="254">
      <c r="C254" s="36"/>
      <c r="D254" s="36"/>
    </row>
    <row r="255">
      <c r="C255" s="36"/>
      <c r="D255" s="36"/>
    </row>
    <row r="256">
      <c r="C256" s="36"/>
      <c r="D256" s="36"/>
    </row>
    <row r="257">
      <c r="C257" s="36"/>
      <c r="D257" s="36"/>
    </row>
    <row r="258">
      <c r="C258" s="36"/>
      <c r="D258" s="36"/>
    </row>
    <row r="259">
      <c r="C259" s="36"/>
      <c r="D259" s="36"/>
    </row>
    <row r="260">
      <c r="C260" s="36"/>
      <c r="D260" s="36"/>
    </row>
    <row r="261">
      <c r="C261" s="36"/>
      <c r="D261" s="36"/>
    </row>
    <row r="262">
      <c r="C262" s="36"/>
      <c r="D262" s="36"/>
    </row>
    <row r="263">
      <c r="C263" s="36"/>
      <c r="D263" s="36"/>
    </row>
    <row r="264">
      <c r="C264" s="36"/>
      <c r="D264" s="36"/>
    </row>
    <row r="265">
      <c r="C265" s="36"/>
      <c r="D265" s="36"/>
    </row>
    <row r="266">
      <c r="C266" s="36"/>
      <c r="D266" s="36"/>
    </row>
    <row r="267">
      <c r="C267" s="36"/>
      <c r="D267" s="36"/>
    </row>
    <row r="268">
      <c r="C268" s="36"/>
      <c r="D268" s="36"/>
    </row>
    <row r="269">
      <c r="C269" s="36"/>
      <c r="D269" s="36"/>
    </row>
    <row r="270">
      <c r="C270" s="36"/>
      <c r="D270" s="36"/>
    </row>
    <row r="271">
      <c r="C271" s="36"/>
      <c r="D271" s="36"/>
    </row>
    <row r="272">
      <c r="C272" s="36"/>
      <c r="D272" s="36"/>
    </row>
    <row r="273">
      <c r="C273" s="36"/>
      <c r="D273" s="36"/>
    </row>
    <row r="274">
      <c r="C274" s="36"/>
      <c r="D274" s="36"/>
    </row>
    <row r="275">
      <c r="C275" s="36"/>
      <c r="D275" s="36"/>
    </row>
    <row r="276">
      <c r="C276" s="36"/>
      <c r="D276" s="36"/>
    </row>
    <row r="277">
      <c r="C277" s="36"/>
      <c r="D277" s="36"/>
    </row>
    <row r="278">
      <c r="C278" s="36"/>
      <c r="D278" s="36"/>
    </row>
    <row r="279">
      <c r="C279" s="36"/>
      <c r="D279" s="36"/>
    </row>
    <row r="280">
      <c r="C280" s="36"/>
      <c r="D280" s="36"/>
    </row>
    <row r="281">
      <c r="C281" s="36"/>
      <c r="D281" s="36"/>
    </row>
    <row r="282">
      <c r="C282" s="36"/>
      <c r="D282" s="36"/>
    </row>
    <row r="283">
      <c r="C283" s="36"/>
      <c r="D283" s="36"/>
    </row>
    <row r="284">
      <c r="C284" s="36"/>
      <c r="D284" s="36"/>
    </row>
    <row r="285">
      <c r="C285" s="36"/>
      <c r="D285" s="36"/>
    </row>
    <row r="286">
      <c r="C286" s="36"/>
      <c r="D286" s="36"/>
    </row>
    <row r="287">
      <c r="C287" s="36"/>
      <c r="D287" s="36"/>
    </row>
    <row r="288">
      <c r="C288" s="36"/>
      <c r="D288" s="36"/>
    </row>
    <row r="289">
      <c r="C289" s="36"/>
      <c r="D289" s="36"/>
    </row>
    <row r="290">
      <c r="C290" s="36"/>
      <c r="D290" s="36"/>
    </row>
    <row r="291">
      <c r="C291" s="36"/>
      <c r="D291" s="36"/>
    </row>
    <row r="292">
      <c r="C292" s="36"/>
      <c r="D292" s="36"/>
    </row>
    <row r="293">
      <c r="C293" s="36"/>
      <c r="D293" s="36"/>
    </row>
    <row r="294">
      <c r="C294" s="36"/>
      <c r="D294" s="36"/>
    </row>
    <row r="295">
      <c r="C295" s="36"/>
      <c r="D295" s="36"/>
    </row>
    <row r="296">
      <c r="C296" s="36"/>
      <c r="D296" s="36"/>
    </row>
    <row r="297">
      <c r="C297" s="36"/>
      <c r="D297" s="36"/>
    </row>
    <row r="298">
      <c r="C298" s="36"/>
      <c r="D298" s="36"/>
    </row>
    <row r="299">
      <c r="C299" s="36"/>
      <c r="D299" s="36"/>
    </row>
    <row r="300">
      <c r="C300" s="36"/>
      <c r="D300" s="36"/>
    </row>
    <row r="301">
      <c r="C301" s="36"/>
      <c r="D301" s="36"/>
    </row>
    <row r="302">
      <c r="C302" s="36"/>
      <c r="D302" s="36"/>
    </row>
    <row r="303">
      <c r="C303" s="36"/>
      <c r="D303" s="36"/>
    </row>
    <row r="304">
      <c r="C304" s="36"/>
      <c r="D304" s="36"/>
    </row>
    <row r="305">
      <c r="C305" s="36"/>
      <c r="D305" s="36"/>
    </row>
    <row r="306">
      <c r="C306" s="36"/>
      <c r="D306" s="36"/>
    </row>
    <row r="307">
      <c r="C307" s="36"/>
      <c r="D307" s="36"/>
    </row>
    <row r="308">
      <c r="C308" s="36"/>
      <c r="D308" s="36"/>
    </row>
    <row r="309">
      <c r="C309" s="36"/>
      <c r="D309" s="36"/>
    </row>
    <row r="310">
      <c r="C310" s="36"/>
      <c r="D310" s="36"/>
    </row>
    <row r="311">
      <c r="C311" s="36"/>
      <c r="D311" s="36"/>
    </row>
    <row r="312">
      <c r="C312" s="36"/>
      <c r="D312" s="36"/>
    </row>
    <row r="313">
      <c r="C313" s="36"/>
      <c r="D313" s="36"/>
    </row>
    <row r="314">
      <c r="C314" s="36"/>
      <c r="D314" s="36"/>
    </row>
    <row r="315">
      <c r="C315" s="36"/>
      <c r="D315" s="36"/>
    </row>
    <row r="316">
      <c r="C316" s="36"/>
      <c r="D316" s="36"/>
    </row>
    <row r="317">
      <c r="C317" s="36"/>
      <c r="D317" s="36"/>
    </row>
    <row r="318">
      <c r="C318" s="36"/>
      <c r="D318" s="36"/>
    </row>
    <row r="319">
      <c r="C319" s="36"/>
      <c r="D319" s="36"/>
    </row>
    <row r="320">
      <c r="C320" s="36"/>
      <c r="D320" s="36"/>
    </row>
    <row r="321">
      <c r="C321" s="36"/>
      <c r="D321" s="36"/>
    </row>
    <row r="322">
      <c r="C322" s="36"/>
      <c r="D322" s="36"/>
    </row>
    <row r="323">
      <c r="C323" s="36"/>
      <c r="D323" s="36"/>
    </row>
    <row r="324">
      <c r="C324" s="36"/>
      <c r="D324" s="36"/>
    </row>
    <row r="325">
      <c r="C325" s="36"/>
      <c r="D325" s="36"/>
    </row>
    <row r="326">
      <c r="C326" s="36"/>
      <c r="D326" s="36"/>
    </row>
    <row r="327">
      <c r="C327" s="36"/>
      <c r="D327" s="36"/>
    </row>
    <row r="328">
      <c r="C328" s="36"/>
      <c r="D328" s="36"/>
    </row>
    <row r="329">
      <c r="C329" s="36"/>
      <c r="D329" s="36"/>
    </row>
    <row r="330">
      <c r="C330" s="36"/>
      <c r="D330" s="36"/>
    </row>
    <row r="331">
      <c r="C331" s="36"/>
      <c r="D331" s="36"/>
    </row>
    <row r="332">
      <c r="C332" s="36"/>
      <c r="D332" s="36"/>
    </row>
    <row r="333">
      <c r="C333" s="36"/>
      <c r="D333" s="36"/>
    </row>
    <row r="334">
      <c r="C334" s="36"/>
      <c r="D334" s="36"/>
    </row>
    <row r="335">
      <c r="C335" s="36"/>
      <c r="D335" s="36"/>
    </row>
    <row r="336">
      <c r="C336" s="36"/>
      <c r="D336" s="36"/>
    </row>
    <row r="337">
      <c r="C337" s="36"/>
      <c r="D337" s="36"/>
    </row>
    <row r="338">
      <c r="C338" s="36"/>
      <c r="D338" s="36"/>
    </row>
    <row r="339">
      <c r="C339" s="36"/>
      <c r="D339" s="36"/>
    </row>
    <row r="340">
      <c r="C340" s="36"/>
      <c r="D340" s="36"/>
    </row>
    <row r="341">
      <c r="C341" s="36"/>
      <c r="D341" s="36"/>
    </row>
    <row r="342">
      <c r="C342" s="36"/>
      <c r="D342" s="36"/>
    </row>
    <row r="343">
      <c r="C343" s="36"/>
      <c r="D343" s="36"/>
    </row>
    <row r="344">
      <c r="C344" s="36"/>
      <c r="D344" s="36"/>
    </row>
    <row r="345">
      <c r="C345" s="36"/>
      <c r="D345" s="36"/>
    </row>
    <row r="346">
      <c r="C346" s="36"/>
      <c r="D346" s="36"/>
    </row>
    <row r="347">
      <c r="C347" s="36"/>
      <c r="D347" s="36"/>
    </row>
    <row r="348">
      <c r="C348" s="36"/>
      <c r="D348" s="36"/>
    </row>
    <row r="349">
      <c r="C349" s="36"/>
      <c r="D349" s="36"/>
    </row>
    <row r="350">
      <c r="C350" s="36"/>
      <c r="D350" s="36"/>
    </row>
    <row r="351">
      <c r="C351" s="36"/>
      <c r="D351" s="36"/>
    </row>
    <row r="352">
      <c r="C352" s="36"/>
      <c r="D352" s="36"/>
    </row>
    <row r="353">
      <c r="C353" s="36"/>
      <c r="D353" s="36"/>
    </row>
    <row r="354">
      <c r="C354" s="36"/>
      <c r="D354" s="36"/>
    </row>
    <row r="355">
      <c r="C355" s="36"/>
      <c r="D355" s="36"/>
    </row>
    <row r="356">
      <c r="C356" s="36"/>
      <c r="D356" s="36"/>
    </row>
    <row r="357">
      <c r="C357" s="36"/>
      <c r="D357" s="36"/>
    </row>
    <row r="358">
      <c r="C358" s="36"/>
      <c r="D358" s="36"/>
    </row>
    <row r="359">
      <c r="C359" s="36"/>
      <c r="D359" s="36"/>
    </row>
    <row r="360">
      <c r="C360" s="36"/>
      <c r="D360" s="36"/>
    </row>
    <row r="361">
      <c r="C361" s="36"/>
      <c r="D361" s="36"/>
    </row>
    <row r="362">
      <c r="C362" s="36"/>
      <c r="D362" s="36"/>
    </row>
    <row r="363">
      <c r="C363" s="36"/>
      <c r="D363" s="36"/>
    </row>
    <row r="364">
      <c r="C364" s="36"/>
      <c r="D364" s="36"/>
    </row>
    <row r="365">
      <c r="C365" s="36"/>
      <c r="D365" s="36"/>
    </row>
    <row r="366">
      <c r="C366" s="36"/>
      <c r="D366" s="36"/>
    </row>
    <row r="367">
      <c r="C367" s="36"/>
      <c r="D367" s="36"/>
    </row>
    <row r="368">
      <c r="C368" s="36"/>
      <c r="D368" s="36"/>
    </row>
    <row r="369">
      <c r="C369" s="36"/>
      <c r="D369" s="36"/>
    </row>
    <row r="370">
      <c r="C370" s="36"/>
      <c r="D370" s="36"/>
    </row>
    <row r="371">
      <c r="C371" s="36"/>
      <c r="D371" s="36"/>
    </row>
    <row r="372">
      <c r="C372" s="36"/>
      <c r="D372" s="36"/>
    </row>
    <row r="373">
      <c r="C373" s="36"/>
      <c r="D373" s="36"/>
    </row>
    <row r="374">
      <c r="C374" s="36"/>
      <c r="D374" s="36"/>
    </row>
    <row r="375">
      <c r="C375" s="36"/>
      <c r="D375" s="36"/>
    </row>
    <row r="376">
      <c r="C376" s="36"/>
      <c r="D376" s="36"/>
    </row>
    <row r="377">
      <c r="C377" s="36"/>
      <c r="D377" s="36"/>
    </row>
    <row r="378">
      <c r="C378" s="36"/>
      <c r="D378" s="36"/>
    </row>
    <row r="379">
      <c r="C379" s="36"/>
      <c r="D379" s="36"/>
    </row>
    <row r="380">
      <c r="C380" s="36"/>
      <c r="D380" s="36"/>
    </row>
    <row r="381">
      <c r="C381" s="36"/>
      <c r="D381" s="36"/>
    </row>
    <row r="382">
      <c r="C382" s="36"/>
      <c r="D382" s="36"/>
    </row>
    <row r="383">
      <c r="C383" s="36"/>
      <c r="D383" s="36"/>
    </row>
    <row r="384">
      <c r="C384" s="36"/>
      <c r="D384" s="36"/>
    </row>
    <row r="385">
      <c r="C385" s="36"/>
      <c r="D385" s="36"/>
    </row>
    <row r="386">
      <c r="C386" s="36"/>
      <c r="D386" s="36"/>
    </row>
    <row r="387">
      <c r="C387" s="36"/>
      <c r="D387" s="36"/>
    </row>
    <row r="388">
      <c r="C388" s="36"/>
      <c r="D388" s="36"/>
    </row>
    <row r="389">
      <c r="C389" s="36"/>
      <c r="D389" s="36"/>
    </row>
    <row r="390">
      <c r="C390" s="36"/>
      <c r="D390" s="36"/>
    </row>
    <row r="391">
      <c r="C391" s="36"/>
      <c r="D391" s="36"/>
    </row>
    <row r="392">
      <c r="C392" s="36"/>
      <c r="D392" s="36"/>
    </row>
    <row r="393">
      <c r="C393" s="36"/>
      <c r="D393" s="36"/>
    </row>
    <row r="394">
      <c r="C394" s="36"/>
      <c r="D394" s="36"/>
    </row>
    <row r="395">
      <c r="C395" s="36"/>
      <c r="D395" s="36"/>
    </row>
    <row r="396">
      <c r="C396" s="36"/>
      <c r="D396" s="36"/>
    </row>
    <row r="397">
      <c r="C397" s="36"/>
      <c r="D397" s="36"/>
    </row>
    <row r="398">
      <c r="C398" s="36"/>
      <c r="D398" s="36"/>
    </row>
    <row r="399">
      <c r="C399" s="36"/>
      <c r="D399" s="36"/>
    </row>
    <row r="400">
      <c r="C400" s="36"/>
      <c r="D400" s="36"/>
    </row>
    <row r="401">
      <c r="C401" s="36"/>
      <c r="D401" s="36"/>
    </row>
    <row r="402">
      <c r="C402" s="36"/>
      <c r="D402" s="36"/>
    </row>
    <row r="403">
      <c r="C403" s="36"/>
      <c r="D403" s="36"/>
    </row>
    <row r="404">
      <c r="C404" s="36"/>
      <c r="D404" s="36"/>
    </row>
    <row r="405">
      <c r="C405" s="36"/>
      <c r="D405" s="36"/>
    </row>
    <row r="406">
      <c r="C406" s="36"/>
      <c r="D406" s="36"/>
    </row>
    <row r="407">
      <c r="C407" s="36"/>
      <c r="D407" s="36"/>
    </row>
    <row r="408">
      <c r="C408" s="36"/>
      <c r="D408" s="36"/>
    </row>
    <row r="409">
      <c r="C409" s="36"/>
      <c r="D409" s="36"/>
    </row>
    <row r="410">
      <c r="C410" s="36"/>
      <c r="D410" s="36"/>
    </row>
    <row r="411">
      <c r="C411" s="36"/>
      <c r="D411" s="36"/>
    </row>
    <row r="412">
      <c r="C412" s="36"/>
      <c r="D412" s="36"/>
    </row>
    <row r="413">
      <c r="C413" s="36"/>
      <c r="D413" s="36"/>
    </row>
    <row r="414">
      <c r="C414" s="36"/>
      <c r="D414" s="36"/>
    </row>
    <row r="415">
      <c r="C415" s="36"/>
      <c r="D415" s="36"/>
    </row>
    <row r="416">
      <c r="C416" s="36"/>
      <c r="D416" s="36"/>
    </row>
    <row r="417">
      <c r="C417" s="36"/>
      <c r="D417" s="36"/>
    </row>
    <row r="418">
      <c r="C418" s="36"/>
      <c r="D418" s="36"/>
    </row>
    <row r="419">
      <c r="C419" s="36"/>
      <c r="D419" s="36"/>
    </row>
    <row r="420">
      <c r="C420" s="36"/>
      <c r="D420" s="36"/>
    </row>
    <row r="421">
      <c r="C421" s="36"/>
      <c r="D421" s="36"/>
    </row>
    <row r="422">
      <c r="C422" s="36"/>
      <c r="D422" s="36"/>
    </row>
    <row r="423">
      <c r="C423" s="36"/>
      <c r="D423" s="36"/>
    </row>
    <row r="424">
      <c r="C424" s="36"/>
      <c r="D424" s="36"/>
    </row>
    <row r="425">
      <c r="C425" s="36"/>
      <c r="D425" s="36"/>
    </row>
    <row r="426">
      <c r="C426" s="36"/>
      <c r="D426" s="36"/>
    </row>
    <row r="427">
      <c r="C427" s="36"/>
      <c r="D427" s="36"/>
    </row>
    <row r="428">
      <c r="C428" s="36"/>
      <c r="D428" s="36"/>
    </row>
    <row r="429">
      <c r="C429" s="36"/>
      <c r="D429" s="36"/>
    </row>
    <row r="430">
      <c r="C430" s="36"/>
      <c r="D430" s="36"/>
    </row>
    <row r="431">
      <c r="C431" s="36"/>
      <c r="D431" s="36"/>
    </row>
    <row r="432">
      <c r="C432" s="36"/>
      <c r="D432" s="36"/>
    </row>
    <row r="433">
      <c r="C433" s="36"/>
      <c r="D433" s="36"/>
    </row>
    <row r="434">
      <c r="C434" s="36"/>
      <c r="D434" s="36"/>
    </row>
    <row r="435">
      <c r="C435" s="36"/>
      <c r="D435" s="36"/>
    </row>
    <row r="436">
      <c r="C436" s="36"/>
      <c r="D436" s="36"/>
    </row>
    <row r="437">
      <c r="C437" s="36"/>
      <c r="D437" s="36"/>
    </row>
    <row r="438">
      <c r="C438" s="36"/>
      <c r="D438" s="36"/>
    </row>
    <row r="439">
      <c r="C439" s="36"/>
      <c r="D439" s="36"/>
    </row>
    <row r="440">
      <c r="C440" s="36"/>
      <c r="D440" s="36"/>
    </row>
    <row r="441">
      <c r="C441" s="36"/>
      <c r="D441" s="36"/>
    </row>
    <row r="442">
      <c r="C442" s="36"/>
      <c r="D442" s="36"/>
    </row>
    <row r="443">
      <c r="C443" s="36"/>
      <c r="D443" s="36"/>
    </row>
    <row r="444">
      <c r="C444" s="36"/>
      <c r="D444" s="36"/>
    </row>
    <row r="445">
      <c r="C445" s="36"/>
      <c r="D445" s="36"/>
    </row>
    <row r="446">
      <c r="C446" s="36"/>
      <c r="D446" s="36"/>
    </row>
    <row r="447">
      <c r="C447" s="36"/>
      <c r="D447" s="36"/>
    </row>
    <row r="448">
      <c r="C448" s="36"/>
      <c r="D448" s="36"/>
    </row>
    <row r="449">
      <c r="C449" s="36"/>
      <c r="D449" s="36"/>
    </row>
    <row r="450">
      <c r="C450" s="36"/>
      <c r="D450" s="36"/>
    </row>
    <row r="451">
      <c r="C451" s="36"/>
      <c r="D451" s="36"/>
    </row>
    <row r="452">
      <c r="C452" s="36"/>
      <c r="D452" s="36"/>
    </row>
    <row r="453">
      <c r="C453" s="36"/>
      <c r="D453" s="36"/>
    </row>
    <row r="454">
      <c r="C454" s="36"/>
      <c r="D454" s="36"/>
    </row>
    <row r="455">
      <c r="C455" s="36"/>
      <c r="D455" s="36"/>
    </row>
    <row r="456">
      <c r="C456" s="36"/>
      <c r="D456" s="36"/>
    </row>
    <row r="457">
      <c r="C457" s="36"/>
      <c r="D457" s="36"/>
    </row>
    <row r="458">
      <c r="C458" s="36"/>
      <c r="D458" s="36"/>
    </row>
    <row r="459">
      <c r="C459" s="36"/>
      <c r="D459" s="36"/>
    </row>
    <row r="460">
      <c r="C460" s="36"/>
      <c r="D460" s="36"/>
    </row>
    <row r="461">
      <c r="C461" s="36"/>
      <c r="D461" s="36"/>
    </row>
    <row r="462">
      <c r="C462" s="36"/>
      <c r="D462" s="36"/>
    </row>
    <row r="463">
      <c r="C463" s="36"/>
      <c r="D463" s="36"/>
    </row>
    <row r="464">
      <c r="C464" s="36"/>
      <c r="D464" s="36"/>
    </row>
    <row r="465">
      <c r="C465" s="36"/>
      <c r="D465" s="36"/>
    </row>
    <row r="466">
      <c r="C466" s="36"/>
      <c r="D466" s="36"/>
    </row>
    <row r="467">
      <c r="C467" s="36"/>
      <c r="D467" s="36"/>
    </row>
    <row r="468">
      <c r="C468" s="36"/>
      <c r="D468" s="36"/>
    </row>
    <row r="469">
      <c r="C469" s="36"/>
      <c r="D469" s="36"/>
    </row>
    <row r="470">
      <c r="C470" s="36"/>
      <c r="D470" s="36"/>
    </row>
    <row r="471">
      <c r="C471" s="36"/>
      <c r="D471" s="36"/>
    </row>
    <row r="472">
      <c r="C472" s="36"/>
      <c r="D472" s="36"/>
    </row>
    <row r="473">
      <c r="C473" s="36"/>
      <c r="D473" s="36"/>
    </row>
    <row r="474">
      <c r="C474" s="36"/>
      <c r="D474" s="36"/>
    </row>
    <row r="475">
      <c r="C475" s="36"/>
      <c r="D475" s="36"/>
    </row>
    <row r="476">
      <c r="C476" s="36"/>
      <c r="D476" s="36"/>
    </row>
    <row r="477">
      <c r="C477" s="36"/>
      <c r="D477" s="36"/>
    </row>
    <row r="478">
      <c r="C478" s="36"/>
      <c r="D478" s="36"/>
    </row>
    <row r="479">
      <c r="C479" s="36"/>
      <c r="D479" s="36"/>
    </row>
    <row r="480">
      <c r="C480" s="36"/>
      <c r="D480" s="36"/>
    </row>
    <row r="481">
      <c r="C481" s="36"/>
      <c r="D481" s="36"/>
    </row>
    <row r="482">
      <c r="C482" s="36"/>
      <c r="D482" s="36"/>
    </row>
    <row r="483">
      <c r="C483" s="36"/>
      <c r="D483" s="36"/>
    </row>
    <row r="484">
      <c r="C484" s="36"/>
      <c r="D484" s="36"/>
    </row>
    <row r="485">
      <c r="C485" s="36"/>
      <c r="D485" s="36"/>
    </row>
    <row r="486">
      <c r="C486" s="36"/>
      <c r="D486" s="36"/>
    </row>
    <row r="487">
      <c r="C487" s="36"/>
      <c r="D487" s="36"/>
    </row>
    <row r="488">
      <c r="C488" s="36"/>
      <c r="D488" s="36"/>
    </row>
    <row r="489">
      <c r="C489" s="36"/>
      <c r="D489" s="36"/>
    </row>
    <row r="490">
      <c r="C490" s="36"/>
      <c r="D490" s="36"/>
    </row>
    <row r="491">
      <c r="C491" s="36"/>
      <c r="D491" s="36"/>
    </row>
    <row r="492">
      <c r="C492" s="36"/>
      <c r="D492" s="36"/>
    </row>
    <row r="493">
      <c r="C493" s="36"/>
      <c r="D493" s="36"/>
    </row>
    <row r="494">
      <c r="C494" s="36"/>
      <c r="D494" s="36"/>
    </row>
    <row r="495">
      <c r="C495" s="36"/>
      <c r="D495" s="36"/>
    </row>
    <row r="496">
      <c r="C496" s="36"/>
      <c r="D496" s="36"/>
    </row>
    <row r="497">
      <c r="C497" s="36"/>
      <c r="D497" s="36"/>
    </row>
    <row r="498">
      <c r="C498" s="36"/>
      <c r="D498" s="36"/>
    </row>
    <row r="499">
      <c r="C499" s="36"/>
      <c r="D499" s="36"/>
    </row>
    <row r="500">
      <c r="C500" s="36"/>
      <c r="D500" s="36"/>
    </row>
    <row r="501">
      <c r="C501" s="36"/>
      <c r="D501" s="36"/>
    </row>
    <row r="502">
      <c r="C502" s="36"/>
      <c r="D502" s="36"/>
    </row>
    <row r="503">
      <c r="C503" s="36"/>
      <c r="D503" s="36"/>
    </row>
    <row r="504">
      <c r="C504" s="36"/>
      <c r="D504" s="36"/>
    </row>
    <row r="505">
      <c r="C505" s="36"/>
      <c r="D505" s="36"/>
    </row>
    <row r="506">
      <c r="C506" s="36"/>
      <c r="D506" s="36"/>
    </row>
    <row r="507">
      <c r="C507" s="36"/>
      <c r="D507" s="36"/>
    </row>
    <row r="508">
      <c r="C508" s="36"/>
      <c r="D508" s="36"/>
    </row>
    <row r="509">
      <c r="C509" s="36"/>
      <c r="D509" s="36"/>
    </row>
    <row r="510">
      <c r="C510" s="36"/>
      <c r="D510" s="36"/>
    </row>
    <row r="511">
      <c r="C511" s="36"/>
      <c r="D511" s="36"/>
    </row>
    <row r="512">
      <c r="C512" s="36"/>
      <c r="D512" s="36"/>
    </row>
    <row r="513">
      <c r="C513" s="36"/>
      <c r="D513" s="36"/>
    </row>
    <row r="514">
      <c r="C514" s="36"/>
      <c r="D514" s="36"/>
    </row>
    <row r="515">
      <c r="C515" s="36"/>
      <c r="D515" s="36"/>
    </row>
    <row r="516">
      <c r="C516" s="36"/>
      <c r="D516" s="36"/>
    </row>
    <row r="517">
      <c r="C517" s="36"/>
      <c r="D517" s="36"/>
    </row>
    <row r="518">
      <c r="C518" s="36"/>
      <c r="D518" s="36"/>
    </row>
    <row r="519">
      <c r="C519" s="36"/>
      <c r="D519" s="36"/>
    </row>
    <row r="520">
      <c r="C520" s="36"/>
      <c r="D520" s="36"/>
    </row>
    <row r="521">
      <c r="C521" s="36"/>
      <c r="D521" s="36"/>
    </row>
    <row r="522">
      <c r="C522" s="36"/>
      <c r="D522" s="36"/>
    </row>
    <row r="523">
      <c r="C523" s="36"/>
      <c r="D523" s="36"/>
    </row>
    <row r="524">
      <c r="C524" s="36"/>
      <c r="D524" s="36"/>
    </row>
    <row r="525">
      <c r="C525" s="36"/>
      <c r="D525" s="36"/>
    </row>
    <row r="526">
      <c r="C526" s="36"/>
      <c r="D526" s="36"/>
    </row>
    <row r="527">
      <c r="C527" s="36"/>
      <c r="D527" s="36"/>
    </row>
    <row r="528">
      <c r="C528" s="36"/>
      <c r="D528" s="36"/>
    </row>
    <row r="529">
      <c r="C529" s="36"/>
      <c r="D529" s="36"/>
    </row>
    <row r="530">
      <c r="C530" s="36"/>
      <c r="D530" s="36"/>
    </row>
    <row r="531">
      <c r="C531" s="36"/>
      <c r="D531" s="36"/>
    </row>
    <row r="532">
      <c r="C532" s="36"/>
      <c r="D532" s="36"/>
    </row>
    <row r="533">
      <c r="C533" s="36"/>
      <c r="D533" s="36"/>
    </row>
    <row r="534">
      <c r="C534" s="36"/>
      <c r="D534" s="36"/>
    </row>
    <row r="535">
      <c r="C535" s="36"/>
      <c r="D535" s="36"/>
    </row>
    <row r="536">
      <c r="C536" s="36"/>
      <c r="D536" s="36"/>
    </row>
    <row r="537">
      <c r="C537" s="36"/>
      <c r="D537" s="36"/>
    </row>
    <row r="538">
      <c r="C538" s="36"/>
      <c r="D538" s="36"/>
    </row>
    <row r="539">
      <c r="C539" s="36"/>
      <c r="D539" s="36"/>
    </row>
    <row r="540">
      <c r="C540" s="36"/>
      <c r="D540" s="36"/>
    </row>
    <row r="541">
      <c r="C541" s="36"/>
      <c r="D541" s="36"/>
    </row>
    <row r="542">
      <c r="C542" s="36"/>
      <c r="D542" s="36"/>
    </row>
    <row r="543">
      <c r="C543" s="36"/>
      <c r="D543" s="36"/>
    </row>
    <row r="544">
      <c r="C544" s="36"/>
      <c r="D544" s="36"/>
    </row>
    <row r="545">
      <c r="C545" s="36"/>
      <c r="D545" s="36"/>
    </row>
    <row r="546">
      <c r="C546" s="36"/>
      <c r="D546" s="36"/>
    </row>
    <row r="547">
      <c r="C547" s="36"/>
      <c r="D547" s="36"/>
    </row>
    <row r="548">
      <c r="C548" s="36"/>
      <c r="D548" s="36"/>
    </row>
    <row r="549">
      <c r="C549" s="36"/>
      <c r="D549" s="36"/>
    </row>
    <row r="550">
      <c r="C550" s="36"/>
      <c r="D550" s="36"/>
    </row>
    <row r="551">
      <c r="C551" s="36"/>
      <c r="D551" s="36"/>
    </row>
    <row r="552">
      <c r="C552" s="36"/>
      <c r="D552" s="36"/>
    </row>
    <row r="553">
      <c r="C553" s="36"/>
      <c r="D553" s="36"/>
    </row>
    <row r="554">
      <c r="C554" s="36"/>
      <c r="D554" s="36"/>
    </row>
    <row r="555">
      <c r="C555" s="36"/>
      <c r="D555" s="36"/>
    </row>
    <row r="556">
      <c r="C556" s="36"/>
      <c r="D556" s="36"/>
    </row>
    <row r="557">
      <c r="C557" s="36"/>
      <c r="D557" s="36"/>
    </row>
    <row r="558">
      <c r="C558" s="36"/>
      <c r="D558" s="36"/>
    </row>
    <row r="559">
      <c r="C559" s="36"/>
      <c r="D559" s="36"/>
    </row>
    <row r="560">
      <c r="C560" s="36"/>
      <c r="D560" s="36"/>
    </row>
    <row r="561">
      <c r="C561" s="36"/>
      <c r="D561" s="36"/>
    </row>
    <row r="562">
      <c r="C562" s="36"/>
      <c r="D562" s="36"/>
    </row>
    <row r="563">
      <c r="C563" s="36"/>
      <c r="D563" s="36"/>
    </row>
    <row r="564">
      <c r="C564" s="36"/>
      <c r="D564" s="36"/>
    </row>
    <row r="565">
      <c r="C565" s="36"/>
      <c r="D565" s="36"/>
    </row>
    <row r="566">
      <c r="C566" s="36"/>
      <c r="D566" s="36"/>
    </row>
    <row r="567">
      <c r="C567" s="36"/>
      <c r="D567" s="36"/>
    </row>
    <row r="568">
      <c r="C568" s="36"/>
      <c r="D568" s="36"/>
    </row>
    <row r="569">
      <c r="C569" s="36"/>
      <c r="D569" s="36"/>
    </row>
    <row r="570">
      <c r="C570" s="36"/>
      <c r="D570" s="36"/>
    </row>
    <row r="571">
      <c r="C571" s="36"/>
      <c r="D571" s="36"/>
    </row>
    <row r="572">
      <c r="C572" s="36"/>
      <c r="D572" s="36"/>
    </row>
    <row r="573">
      <c r="C573" s="36"/>
      <c r="D573" s="36"/>
    </row>
    <row r="574">
      <c r="C574" s="36"/>
      <c r="D574" s="36"/>
    </row>
    <row r="575">
      <c r="C575" s="36"/>
      <c r="D575" s="36"/>
    </row>
    <row r="576">
      <c r="C576" s="36"/>
      <c r="D576" s="36"/>
    </row>
    <row r="577">
      <c r="C577" s="36"/>
      <c r="D577" s="36"/>
    </row>
    <row r="578">
      <c r="C578" s="36"/>
      <c r="D578" s="36"/>
    </row>
    <row r="579">
      <c r="C579" s="36"/>
      <c r="D579" s="36"/>
    </row>
    <row r="580">
      <c r="C580" s="36"/>
      <c r="D580" s="36"/>
    </row>
    <row r="581">
      <c r="C581" s="36"/>
      <c r="D581" s="36"/>
    </row>
    <row r="582">
      <c r="C582" s="36"/>
      <c r="D582" s="36"/>
    </row>
    <row r="583">
      <c r="C583" s="36"/>
      <c r="D583" s="36"/>
    </row>
    <row r="584">
      <c r="C584" s="36"/>
      <c r="D584" s="36"/>
    </row>
    <row r="585">
      <c r="C585" s="36"/>
      <c r="D585" s="36"/>
    </row>
    <row r="586">
      <c r="C586" s="36"/>
      <c r="D586" s="36"/>
    </row>
    <row r="587">
      <c r="C587" s="36"/>
      <c r="D587" s="36"/>
    </row>
    <row r="588">
      <c r="C588" s="36"/>
      <c r="D588" s="36"/>
    </row>
    <row r="589">
      <c r="C589" s="36"/>
      <c r="D589" s="36"/>
    </row>
    <row r="590">
      <c r="C590" s="36"/>
      <c r="D590" s="36"/>
    </row>
    <row r="591">
      <c r="C591" s="36"/>
      <c r="D591" s="36"/>
    </row>
    <row r="592">
      <c r="C592" s="36"/>
      <c r="D592" s="36"/>
    </row>
    <row r="593">
      <c r="C593" s="36"/>
      <c r="D593" s="36"/>
    </row>
    <row r="594">
      <c r="C594" s="36"/>
      <c r="D594" s="36"/>
    </row>
    <row r="595">
      <c r="C595" s="36"/>
      <c r="D595" s="36"/>
    </row>
    <row r="596">
      <c r="C596" s="36"/>
      <c r="D596" s="36"/>
    </row>
    <row r="597">
      <c r="C597" s="36"/>
      <c r="D597" s="36"/>
    </row>
    <row r="598">
      <c r="C598" s="36"/>
      <c r="D598" s="36"/>
    </row>
    <row r="599">
      <c r="C599" s="36"/>
      <c r="D599" s="36"/>
    </row>
    <row r="600">
      <c r="C600" s="36"/>
      <c r="D600" s="36"/>
    </row>
    <row r="601">
      <c r="C601" s="36"/>
      <c r="D601" s="36"/>
    </row>
    <row r="602">
      <c r="C602" s="36"/>
      <c r="D602" s="36"/>
    </row>
    <row r="603">
      <c r="C603" s="36"/>
      <c r="D603" s="36"/>
    </row>
    <row r="604">
      <c r="C604" s="36"/>
      <c r="D604" s="36"/>
    </row>
    <row r="605">
      <c r="C605" s="36"/>
      <c r="D605" s="36"/>
    </row>
    <row r="606">
      <c r="C606" s="36"/>
      <c r="D606" s="36"/>
    </row>
    <row r="607">
      <c r="C607" s="36"/>
      <c r="D607" s="36"/>
    </row>
    <row r="608">
      <c r="C608" s="36"/>
      <c r="D608" s="36"/>
    </row>
    <row r="609">
      <c r="C609" s="36"/>
      <c r="D609" s="36"/>
    </row>
    <row r="610">
      <c r="C610" s="36"/>
      <c r="D610" s="36"/>
    </row>
    <row r="611">
      <c r="C611" s="36"/>
      <c r="D611" s="36"/>
    </row>
    <row r="612">
      <c r="C612" s="36"/>
      <c r="D612" s="36"/>
    </row>
    <row r="613">
      <c r="C613" s="36"/>
      <c r="D613" s="36"/>
    </row>
    <row r="614">
      <c r="C614" s="36"/>
      <c r="D614" s="36"/>
    </row>
    <row r="615">
      <c r="C615" s="36"/>
      <c r="D615" s="36"/>
    </row>
    <row r="616">
      <c r="C616" s="36"/>
      <c r="D616" s="36"/>
    </row>
    <row r="617">
      <c r="C617" s="36"/>
      <c r="D617" s="36"/>
    </row>
    <row r="618">
      <c r="C618" s="36"/>
      <c r="D618" s="36"/>
    </row>
    <row r="619">
      <c r="C619" s="36"/>
      <c r="D619" s="36"/>
    </row>
    <row r="620">
      <c r="C620" s="36"/>
      <c r="D620" s="36"/>
    </row>
    <row r="621">
      <c r="C621" s="36"/>
      <c r="D621" s="36"/>
    </row>
    <row r="622">
      <c r="C622" s="36"/>
      <c r="D622" s="36"/>
    </row>
    <row r="623">
      <c r="C623" s="36"/>
      <c r="D623" s="36"/>
    </row>
    <row r="624">
      <c r="C624" s="36"/>
      <c r="D624" s="36"/>
    </row>
    <row r="625">
      <c r="C625" s="36"/>
      <c r="D625" s="36"/>
    </row>
    <row r="626">
      <c r="C626" s="36"/>
      <c r="D626" s="36"/>
    </row>
    <row r="627">
      <c r="C627" s="36"/>
      <c r="D627" s="36"/>
    </row>
    <row r="628">
      <c r="C628" s="36"/>
      <c r="D628" s="36"/>
    </row>
    <row r="629">
      <c r="C629" s="36"/>
      <c r="D629" s="36"/>
    </row>
    <row r="630">
      <c r="C630" s="36"/>
      <c r="D630" s="36"/>
    </row>
    <row r="631">
      <c r="C631" s="36"/>
      <c r="D631" s="36"/>
    </row>
    <row r="632">
      <c r="C632" s="36"/>
      <c r="D632" s="36"/>
    </row>
    <row r="633">
      <c r="C633" s="36"/>
      <c r="D633" s="36"/>
    </row>
    <row r="634">
      <c r="C634" s="36"/>
      <c r="D634" s="36"/>
    </row>
    <row r="635">
      <c r="C635" s="36"/>
      <c r="D635" s="36"/>
    </row>
    <row r="636">
      <c r="C636" s="36"/>
      <c r="D636" s="36"/>
    </row>
    <row r="637">
      <c r="C637" s="36"/>
      <c r="D637" s="36"/>
    </row>
    <row r="638">
      <c r="C638" s="36"/>
      <c r="D638" s="36"/>
    </row>
    <row r="639">
      <c r="C639" s="36"/>
      <c r="D639" s="36"/>
    </row>
    <row r="640">
      <c r="C640" s="36"/>
      <c r="D640" s="36"/>
    </row>
    <row r="641">
      <c r="C641" s="36"/>
      <c r="D641" s="36"/>
    </row>
    <row r="642">
      <c r="C642" s="36"/>
      <c r="D642" s="36"/>
    </row>
    <row r="643">
      <c r="C643" s="36"/>
      <c r="D643" s="36"/>
    </row>
    <row r="644">
      <c r="C644" s="36"/>
      <c r="D644" s="36"/>
    </row>
    <row r="645">
      <c r="C645" s="36"/>
      <c r="D645" s="36"/>
    </row>
    <row r="646">
      <c r="C646" s="36"/>
      <c r="D646" s="36"/>
    </row>
    <row r="647">
      <c r="C647" s="36"/>
      <c r="D647" s="36"/>
    </row>
    <row r="648">
      <c r="C648" s="36"/>
      <c r="D648" s="36"/>
    </row>
    <row r="649">
      <c r="C649" s="36"/>
      <c r="D649" s="36"/>
    </row>
    <row r="650">
      <c r="C650" s="36"/>
      <c r="D650" s="36"/>
    </row>
    <row r="651">
      <c r="C651" s="36"/>
      <c r="D651" s="36"/>
    </row>
    <row r="652">
      <c r="C652" s="36"/>
      <c r="D652" s="36"/>
    </row>
    <row r="653">
      <c r="C653" s="36"/>
      <c r="D653" s="36"/>
    </row>
    <row r="654">
      <c r="C654" s="36"/>
      <c r="D654" s="36"/>
    </row>
    <row r="655">
      <c r="C655" s="36"/>
      <c r="D655" s="36"/>
    </row>
    <row r="656">
      <c r="C656" s="36"/>
      <c r="D656" s="36"/>
    </row>
    <row r="657">
      <c r="C657" s="36"/>
      <c r="D657" s="36"/>
    </row>
    <row r="658">
      <c r="C658" s="36"/>
      <c r="D658" s="36"/>
    </row>
    <row r="659">
      <c r="C659" s="36"/>
      <c r="D659" s="36"/>
    </row>
    <row r="660">
      <c r="C660" s="36"/>
      <c r="D660" s="36"/>
    </row>
    <row r="661">
      <c r="C661" s="36"/>
      <c r="D661" s="36"/>
    </row>
    <row r="662">
      <c r="C662" s="36"/>
      <c r="D662" s="36"/>
    </row>
    <row r="663">
      <c r="C663" s="36"/>
      <c r="D663" s="36"/>
    </row>
    <row r="664">
      <c r="C664" s="36"/>
      <c r="D664" s="36"/>
    </row>
    <row r="665">
      <c r="C665" s="36"/>
      <c r="D665" s="36"/>
    </row>
    <row r="666">
      <c r="C666" s="36"/>
      <c r="D666" s="36"/>
    </row>
    <row r="667">
      <c r="C667" s="36"/>
      <c r="D667" s="36"/>
    </row>
    <row r="668">
      <c r="C668" s="36"/>
      <c r="D668" s="36"/>
    </row>
    <row r="669">
      <c r="C669" s="36"/>
      <c r="D669" s="36"/>
    </row>
    <row r="670">
      <c r="C670" s="36"/>
      <c r="D670" s="36"/>
    </row>
    <row r="671">
      <c r="C671" s="36"/>
      <c r="D671" s="36"/>
    </row>
    <row r="672">
      <c r="C672" s="36"/>
      <c r="D672" s="36"/>
    </row>
    <row r="673">
      <c r="C673" s="36"/>
      <c r="D673" s="36"/>
    </row>
    <row r="674">
      <c r="C674" s="36"/>
      <c r="D674" s="36"/>
    </row>
    <row r="675">
      <c r="C675" s="36"/>
      <c r="D675" s="36"/>
    </row>
    <row r="676">
      <c r="C676" s="36"/>
      <c r="D676" s="36"/>
    </row>
    <row r="677">
      <c r="C677" s="36"/>
      <c r="D677" s="36"/>
    </row>
    <row r="678">
      <c r="C678" s="36"/>
      <c r="D678" s="36"/>
    </row>
    <row r="679">
      <c r="C679" s="36"/>
      <c r="D679" s="36"/>
    </row>
    <row r="680">
      <c r="C680" s="36"/>
      <c r="D680" s="36"/>
    </row>
    <row r="681">
      <c r="C681" s="36"/>
      <c r="D681" s="36"/>
    </row>
    <row r="682">
      <c r="C682" s="36"/>
      <c r="D682" s="36"/>
    </row>
    <row r="683">
      <c r="C683" s="36"/>
      <c r="D683" s="36"/>
    </row>
    <row r="684">
      <c r="C684" s="36"/>
      <c r="D684" s="36"/>
    </row>
    <row r="685">
      <c r="C685" s="36"/>
      <c r="D685" s="36"/>
    </row>
    <row r="686">
      <c r="C686" s="36"/>
      <c r="D686" s="36"/>
    </row>
    <row r="687">
      <c r="C687" s="36"/>
      <c r="D687" s="36"/>
    </row>
    <row r="688">
      <c r="C688" s="36"/>
      <c r="D688" s="36"/>
    </row>
    <row r="689">
      <c r="C689" s="36"/>
      <c r="D689" s="36"/>
    </row>
    <row r="690">
      <c r="C690" s="36"/>
      <c r="D690" s="36"/>
    </row>
    <row r="691">
      <c r="C691" s="36"/>
      <c r="D691" s="36"/>
    </row>
    <row r="692">
      <c r="C692" s="36"/>
      <c r="D692" s="36"/>
    </row>
    <row r="693">
      <c r="C693" s="36"/>
      <c r="D693" s="36"/>
    </row>
    <row r="694">
      <c r="C694" s="36"/>
      <c r="D694" s="36"/>
    </row>
    <row r="695">
      <c r="C695" s="36"/>
      <c r="D695" s="36"/>
    </row>
    <row r="696">
      <c r="C696" s="36"/>
      <c r="D696" s="36"/>
    </row>
    <row r="697">
      <c r="C697" s="36"/>
      <c r="D697" s="36"/>
    </row>
    <row r="698">
      <c r="C698" s="36"/>
      <c r="D698" s="36"/>
    </row>
    <row r="699">
      <c r="C699" s="36"/>
      <c r="D699" s="36"/>
    </row>
    <row r="700">
      <c r="C700" s="36"/>
      <c r="D700" s="36"/>
    </row>
    <row r="701">
      <c r="C701" s="36"/>
      <c r="D701" s="36"/>
    </row>
    <row r="702">
      <c r="C702" s="36"/>
      <c r="D702" s="36"/>
    </row>
    <row r="703">
      <c r="C703" s="36"/>
      <c r="D703" s="36"/>
    </row>
    <row r="704">
      <c r="C704" s="36"/>
      <c r="D704" s="36"/>
    </row>
    <row r="705">
      <c r="C705" s="36"/>
      <c r="D705" s="36"/>
    </row>
    <row r="706">
      <c r="C706" s="36"/>
      <c r="D706" s="36"/>
    </row>
    <row r="707">
      <c r="C707" s="36"/>
      <c r="D707" s="36"/>
    </row>
    <row r="708">
      <c r="C708" s="36"/>
      <c r="D708" s="36"/>
    </row>
    <row r="709">
      <c r="C709" s="36"/>
      <c r="D709" s="36"/>
    </row>
    <row r="710">
      <c r="C710" s="36"/>
      <c r="D710" s="36"/>
    </row>
    <row r="711">
      <c r="C711" s="36"/>
      <c r="D711" s="36"/>
    </row>
    <row r="712">
      <c r="C712" s="36"/>
      <c r="D712" s="36"/>
    </row>
    <row r="713">
      <c r="C713" s="36"/>
      <c r="D713" s="36"/>
    </row>
    <row r="714">
      <c r="C714" s="36"/>
      <c r="D714" s="36"/>
    </row>
    <row r="715">
      <c r="C715" s="36"/>
      <c r="D715" s="36"/>
    </row>
    <row r="716">
      <c r="C716" s="36"/>
      <c r="D716" s="36"/>
    </row>
    <row r="717">
      <c r="C717" s="36"/>
      <c r="D717" s="36"/>
    </row>
    <row r="718">
      <c r="C718" s="36"/>
      <c r="D718" s="36"/>
    </row>
    <row r="719">
      <c r="C719" s="36"/>
      <c r="D719" s="36"/>
    </row>
    <row r="720">
      <c r="C720" s="36"/>
      <c r="D720" s="36"/>
    </row>
    <row r="721">
      <c r="C721" s="36"/>
      <c r="D721" s="36"/>
    </row>
    <row r="722">
      <c r="C722" s="36"/>
      <c r="D722" s="36"/>
    </row>
    <row r="723">
      <c r="C723" s="36"/>
      <c r="D723" s="36"/>
    </row>
    <row r="724">
      <c r="C724" s="36"/>
      <c r="D724" s="36"/>
    </row>
    <row r="725">
      <c r="C725" s="36"/>
      <c r="D725" s="36"/>
    </row>
    <row r="726">
      <c r="C726" s="36"/>
      <c r="D726" s="36"/>
    </row>
    <row r="727">
      <c r="C727" s="36"/>
      <c r="D727" s="36"/>
    </row>
    <row r="728">
      <c r="C728" s="36"/>
      <c r="D728" s="36"/>
    </row>
    <row r="729">
      <c r="C729" s="36"/>
      <c r="D729" s="36"/>
    </row>
    <row r="730">
      <c r="C730" s="36"/>
      <c r="D730" s="36"/>
    </row>
    <row r="731">
      <c r="C731" s="36"/>
      <c r="D731" s="36"/>
    </row>
    <row r="732">
      <c r="C732" s="36"/>
      <c r="D732" s="36"/>
    </row>
    <row r="733">
      <c r="C733" s="36"/>
      <c r="D733" s="36"/>
    </row>
    <row r="734">
      <c r="C734" s="36"/>
      <c r="D734" s="36"/>
    </row>
    <row r="735">
      <c r="C735" s="36"/>
      <c r="D735" s="36"/>
    </row>
    <row r="736">
      <c r="C736" s="36"/>
      <c r="D736" s="36"/>
    </row>
    <row r="737">
      <c r="C737" s="36"/>
      <c r="D737" s="36"/>
    </row>
    <row r="738">
      <c r="C738" s="36"/>
      <c r="D738" s="36"/>
    </row>
    <row r="739">
      <c r="C739" s="36"/>
      <c r="D739" s="36"/>
    </row>
    <row r="740">
      <c r="C740" s="36"/>
      <c r="D740" s="36"/>
    </row>
    <row r="741">
      <c r="C741" s="36"/>
      <c r="D741" s="36"/>
    </row>
    <row r="742">
      <c r="C742" s="36"/>
      <c r="D742" s="36"/>
    </row>
    <row r="743">
      <c r="C743" s="36"/>
      <c r="D743" s="36"/>
    </row>
    <row r="744">
      <c r="C744" s="36"/>
      <c r="D744" s="36"/>
    </row>
    <row r="745">
      <c r="C745" s="36"/>
      <c r="D745" s="36"/>
    </row>
    <row r="746">
      <c r="C746" s="36"/>
      <c r="D746" s="36"/>
    </row>
    <row r="747">
      <c r="C747" s="36"/>
      <c r="D747" s="36"/>
    </row>
    <row r="748">
      <c r="C748" s="36"/>
      <c r="D748" s="36"/>
    </row>
    <row r="749">
      <c r="C749" s="36"/>
      <c r="D749" s="36"/>
    </row>
    <row r="750">
      <c r="C750" s="36"/>
      <c r="D750" s="36"/>
    </row>
    <row r="751">
      <c r="C751" s="36"/>
      <c r="D751" s="36"/>
    </row>
    <row r="752">
      <c r="C752" s="36"/>
      <c r="D752" s="36"/>
    </row>
    <row r="753">
      <c r="C753" s="36"/>
      <c r="D753" s="36"/>
    </row>
    <row r="754">
      <c r="C754" s="36"/>
      <c r="D754" s="36"/>
    </row>
    <row r="755">
      <c r="C755" s="36"/>
      <c r="D755" s="36"/>
    </row>
    <row r="756">
      <c r="C756" s="36"/>
      <c r="D756" s="36"/>
    </row>
    <row r="757">
      <c r="C757" s="36"/>
      <c r="D757" s="36"/>
    </row>
    <row r="758">
      <c r="C758" s="36"/>
      <c r="D758" s="36"/>
    </row>
    <row r="759">
      <c r="C759" s="36"/>
      <c r="D759" s="36"/>
    </row>
    <row r="760">
      <c r="C760" s="36"/>
      <c r="D760" s="36"/>
    </row>
    <row r="761">
      <c r="C761" s="36"/>
      <c r="D761" s="36"/>
    </row>
    <row r="762">
      <c r="C762" s="36"/>
      <c r="D762" s="36"/>
    </row>
    <row r="763">
      <c r="C763" s="36"/>
      <c r="D763" s="36"/>
    </row>
    <row r="764">
      <c r="C764" s="36"/>
      <c r="D764" s="36"/>
    </row>
    <row r="765">
      <c r="C765" s="36"/>
      <c r="D765" s="36"/>
    </row>
    <row r="766">
      <c r="C766" s="36"/>
      <c r="D766" s="36"/>
    </row>
    <row r="767">
      <c r="C767" s="36"/>
      <c r="D767" s="36"/>
    </row>
    <row r="768">
      <c r="C768" s="36"/>
      <c r="D768" s="36"/>
    </row>
    <row r="769">
      <c r="C769" s="36"/>
      <c r="D769" s="36"/>
    </row>
    <row r="770">
      <c r="C770" s="36"/>
      <c r="D770" s="36"/>
    </row>
    <row r="771">
      <c r="C771" s="36"/>
      <c r="D771" s="36"/>
    </row>
    <row r="772">
      <c r="C772" s="36"/>
      <c r="D772" s="36"/>
    </row>
    <row r="773">
      <c r="C773" s="36"/>
      <c r="D773" s="36"/>
    </row>
    <row r="774">
      <c r="C774" s="36"/>
      <c r="D774" s="36"/>
    </row>
    <row r="775">
      <c r="C775" s="36"/>
      <c r="D775" s="36"/>
    </row>
    <row r="776">
      <c r="C776" s="36"/>
      <c r="D776" s="36"/>
    </row>
    <row r="777">
      <c r="C777" s="36"/>
      <c r="D777" s="36"/>
    </row>
    <row r="778">
      <c r="C778" s="36"/>
      <c r="D778" s="36"/>
    </row>
    <row r="779">
      <c r="C779" s="36"/>
      <c r="D779" s="36"/>
    </row>
    <row r="780">
      <c r="C780" s="36"/>
      <c r="D780" s="36"/>
    </row>
    <row r="781">
      <c r="C781" s="36"/>
      <c r="D781" s="36"/>
    </row>
    <row r="782">
      <c r="C782" s="36"/>
      <c r="D782" s="36"/>
    </row>
    <row r="783">
      <c r="C783" s="36"/>
      <c r="D783" s="36"/>
    </row>
    <row r="784">
      <c r="C784" s="36"/>
      <c r="D784" s="36"/>
    </row>
    <row r="785">
      <c r="C785" s="36"/>
      <c r="D785" s="36"/>
    </row>
    <row r="786">
      <c r="C786" s="36"/>
      <c r="D786" s="36"/>
    </row>
    <row r="787">
      <c r="C787" s="36"/>
      <c r="D787" s="36"/>
    </row>
    <row r="788">
      <c r="C788" s="36"/>
      <c r="D788" s="36"/>
    </row>
    <row r="789">
      <c r="C789" s="36"/>
      <c r="D789" s="36"/>
    </row>
    <row r="790">
      <c r="C790" s="36"/>
      <c r="D790" s="36"/>
    </row>
    <row r="791">
      <c r="C791" s="36"/>
      <c r="D791" s="36"/>
    </row>
    <row r="792">
      <c r="C792" s="36"/>
      <c r="D792" s="36"/>
    </row>
    <row r="793">
      <c r="C793" s="36"/>
      <c r="D793" s="36"/>
    </row>
    <row r="794">
      <c r="C794" s="36"/>
      <c r="D794" s="36"/>
    </row>
    <row r="795">
      <c r="C795" s="36"/>
      <c r="D795" s="36"/>
    </row>
    <row r="796">
      <c r="C796" s="36"/>
      <c r="D796" s="36"/>
    </row>
    <row r="797">
      <c r="C797" s="36"/>
      <c r="D797" s="36"/>
    </row>
    <row r="798">
      <c r="C798" s="36"/>
      <c r="D798" s="36"/>
    </row>
    <row r="799">
      <c r="C799" s="36"/>
      <c r="D799" s="36"/>
    </row>
    <row r="800">
      <c r="C800" s="36"/>
      <c r="D800" s="36"/>
    </row>
    <row r="801">
      <c r="C801" s="36"/>
      <c r="D801" s="36"/>
    </row>
    <row r="802">
      <c r="C802" s="36"/>
      <c r="D802" s="36"/>
    </row>
    <row r="803">
      <c r="C803" s="36"/>
      <c r="D803" s="36"/>
    </row>
    <row r="804">
      <c r="C804" s="36"/>
      <c r="D804" s="36"/>
    </row>
    <row r="805">
      <c r="C805" s="36"/>
      <c r="D805" s="36"/>
    </row>
    <row r="806">
      <c r="C806" s="36"/>
      <c r="D806" s="36"/>
    </row>
    <row r="807">
      <c r="C807" s="36"/>
      <c r="D807" s="36"/>
    </row>
    <row r="808">
      <c r="C808" s="36"/>
      <c r="D808" s="36"/>
    </row>
    <row r="809">
      <c r="C809" s="36"/>
      <c r="D809" s="36"/>
    </row>
    <row r="810">
      <c r="C810" s="36"/>
      <c r="D810" s="36"/>
    </row>
    <row r="811">
      <c r="C811" s="36"/>
      <c r="D811" s="36"/>
    </row>
    <row r="812">
      <c r="C812" s="36"/>
      <c r="D812" s="36"/>
    </row>
    <row r="813">
      <c r="C813" s="36"/>
      <c r="D813" s="36"/>
    </row>
    <row r="814">
      <c r="C814" s="36"/>
      <c r="D814" s="36"/>
    </row>
    <row r="815">
      <c r="C815" s="36"/>
      <c r="D815" s="36"/>
    </row>
    <row r="816">
      <c r="C816" s="36"/>
      <c r="D816" s="36"/>
    </row>
    <row r="817">
      <c r="C817" s="36"/>
      <c r="D817" s="36"/>
    </row>
    <row r="818">
      <c r="C818" s="36"/>
      <c r="D818" s="36"/>
    </row>
    <row r="819">
      <c r="C819" s="36"/>
      <c r="D819" s="36"/>
    </row>
    <row r="820">
      <c r="C820" s="36"/>
      <c r="D820" s="36"/>
    </row>
    <row r="821">
      <c r="C821" s="36"/>
      <c r="D821" s="36"/>
    </row>
    <row r="822">
      <c r="C822" s="36"/>
      <c r="D822" s="36"/>
    </row>
    <row r="823">
      <c r="C823" s="36"/>
      <c r="D823" s="36"/>
    </row>
    <row r="824">
      <c r="C824" s="36"/>
      <c r="D824" s="36"/>
    </row>
    <row r="825">
      <c r="C825" s="36"/>
      <c r="D825" s="36"/>
    </row>
    <row r="826">
      <c r="C826" s="36"/>
      <c r="D826" s="36"/>
    </row>
    <row r="827">
      <c r="C827" s="36"/>
      <c r="D827" s="36"/>
    </row>
    <row r="828">
      <c r="C828" s="36"/>
      <c r="D828" s="36"/>
    </row>
    <row r="829">
      <c r="C829" s="36"/>
      <c r="D829" s="36"/>
    </row>
    <row r="830">
      <c r="C830" s="36"/>
      <c r="D830" s="36"/>
    </row>
    <row r="831">
      <c r="C831" s="36"/>
      <c r="D831" s="36"/>
    </row>
    <row r="832">
      <c r="C832" s="36"/>
      <c r="D832" s="36"/>
    </row>
    <row r="833">
      <c r="C833" s="36"/>
      <c r="D833" s="36"/>
    </row>
    <row r="834">
      <c r="C834" s="36"/>
      <c r="D834" s="36"/>
    </row>
    <row r="835">
      <c r="C835" s="36"/>
      <c r="D835" s="36"/>
    </row>
    <row r="836">
      <c r="C836" s="36"/>
      <c r="D836" s="36"/>
    </row>
    <row r="837">
      <c r="C837" s="36"/>
      <c r="D837" s="36"/>
    </row>
    <row r="838">
      <c r="C838" s="36"/>
      <c r="D838" s="36"/>
    </row>
    <row r="839">
      <c r="C839" s="36"/>
      <c r="D839" s="36"/>
    </row>
    <row r="840">
      <c r="C840" s="36"/>
      <c r="D840" s="36"/>
    </row>
    <row r="841">
      <c r="C841" s="36"/>
      <c r="D841" s="36"/>
    </row>
    <row r="842">
      <c r="C842" s="36"/>
      <c r="D842" s="36"/>
    </row>
    <row r="843">
      <c r="C843" s="36"/>
      <c r="D843" s="36"/>
    </row>
    <row r="844">
      <c r="C844" s="36"/>
      <c r="D844" s="36"/>
    </row>
    <row r="845">
      <c r="C845" s="36"/>
      <c r="D845" s="36"/>
    </row>
    <row r="846">
      <c r="C846" s="36"/>
      <c r="D846" s="36"/>
    </row>
    <row r="847">
      <c r="C847" s="36"/>
      <c r="D847" s="36"/>
    </row>
    <row r="848">
      <c r="C848" s="36"/>
      <c r="D848" s="36"/>
    </row>
    <row r="849">
      <c r="C849" s="36"/>
      <c r="D849" s="36"/>
    </row>
    <row r="850">
      <c r="C850" s="36"/>
      <c r="D850" s="36"/>
    </row>
    <row r="851">
      <c r="C851" s="36"/>
      <c r="D851" s="36"/>
    </row>
    <row r="852">
      <c r="C852" s="36"/>
      <c r="D852" s="36"/>
    </row>
    <row r="853">
      <c r="C853" s="36"/>
      <c r="D853" s="36"/>
    </row>
    <row r="854">
      <c r="C854" s="36"/>
      <c r="D854" s="36"/>
    </row>
    <row r="855">
      <c r="C855" s="36"/>
      <c r="D855" s="36"/>
    </row>
    <row r="856">
      <c r="C856" s="36"/>
      <c r="D856" s="36"/>
    </row>
    <row r="857">
      <c r="C857" s="36"/>
      <c r="D857" s="36"/>
    </row>
    <row r="858">
      <c r="C858" s="36"/>
      <c r="D858" s="36"/>
    </row>
    <row r="859">
      <c r="C859" s="36"/>
      <c r="D859" s="36"/>
    </row>
    <row r="860">
      <c r="C860" s="36"/>
      <c r="D860" s="36"/>
    </row>
    <row r="861">
      <c r="C861" s="36"/>
      <c r="D861" s="36"/>
    </row>
    <row r="862">
      <c r="C862" s="36"/>
      <c r="D862" s="36"/>
    </row>
    <row r="863">
      <c r="C863" s="36"/>
      <c r="D863" s="36"/>
    </row>
    <row r="864">
      <c r="C864" s="36"/>
      <c r="D864" s="36"/>
    </row>
    <row r="865">
      <c r="C865" s="36"/>
      <c r="D865" s="36"/>
    </row>
    <row r="866">
      <c r="C866" s="36"/>
      <c r="D866" s="36"/>
    </row>
    <row r="867">
      <c r="C867" s="36"/>
      <c r="D867" s="36"/>
    </row>
    <row r="868">
      <c r="C868" s="36"/>
      <c r="D868" s="36"/>
    </row>
    <row r="869">
      <c r="C869" s="36"/>
      <c r="D869" s="36"/>
    </row>
    <row r="870">
      <c r="C870" s="36"/>
      <c r="D870" s="36"/>
    </row>
    <row r="871">
      <c r="C871" s="36"/>
      <c r="D871" s="36"/>
    </row>
    <row r="872">
      <c r="C872" s="36"/>
      <c r="D872" s="36"/>
    </row>
    <row r="873">
      <c r="C873" s="36"/>
      <c r="D873" s="36"/>
    </row>
    <row r="874">
      <c r="C874" s="36"/>
      <c r="D874" s="36"/>
    </row>
    <row r="875">
      <c r="C875" s="36"/>
      <c r="D875" s="36"/>
    </row>
    <row r="876">
      <c r="C876" s="36"/>
      <c r="D876" s="36"/>
    </row>
    <row r="877">
      <c r="C877" s="36"/>
      <c r="D877" s="36"/>
    </row>
    <row r="878">
      <c r="C878" s="36"/>
      <c r="D878" s="36"/>
    </row>
    <row r="879">
      <c r="C879" s="36"/>
      <c r="D879" s="36"/>
    </row>
    <row r="880">
      <c r="C880" s="36"/>
      <c r="D880" s="36"/>
    </row>
    <row r="881">
      <c r="C881" s="36"/>
      <c r="D881" s="36"/>
    </row>
    <row r="882">
      <c r="C882" s="36"/>
      <c r="D882" s="36"/>
    </row>
    <row r="883">
      <c r="C883" s="36"/>
      <c r="D883" s="36"/>
    </row>
    <row r="884">
      <c r="C884" s="36"/>
      <c r="D884" s="36"/>
    </row>
    <row r="885">
      <c r="C885" s="36"/>
      <c r="D885" s="36"/>
    </row>
    <row r="886">
      <c r="C886" s="36"/>
      <c r="D886" s="36"/>
    </row>
    <row r="887">
      <c r="C887" s="36"/>
      <c r="D887" s="36"/>
    </row>
    <row r="888">
      <c r="C888" s="36"/>
      <c r="D888" s="36"/>
    </row>
    <row r="889">
      <c r="C889" s="36"/>
      <c r="D889" s="36"/>
    </row>
    <row r="890">
      <c r="C890" s="36"/>
      <c r="D890" s="36"/>
    </row>
    <row r="891">
      <c r="C891" s="36"/>
      <c r="D891" s="36"/>
    </row>
    <row r="892">
      <c r="C892" s="36"/>
      <c r="D892" s="36"/>
    </row>
    <row r="893">
      <c r="C893" s="36"/>
      <c r="D893" s="36"/>
    </row>
    <row r="894">
      <c r="C894" s="36"/>
      <c r="D894" s="36"/>
    </row>
    <row r="895">
      <c r="C895" s="36"/>
      <c r="D895" s="36"/>
    </row>
    <row r="896">
      <c r="C896" s="36"/>
      <c r="D896" s="36"/>
    </row>
    <row r="897">
      <c r="C897" s="36"/>
      <c r="D897" s="36"/>
    </row>
    <row r="898">
      <c r="C898" s="36"/>
      <c r="D898" s="36"/>
    </row>
    <row r="899">
      <c r="C899" s="36"/>
      <c r="D899" s="36"/>
    </row>
    <row r="900">
      <c r="C900" s="36"/>
      <c r="D900" s="36"/>
    </row>
    <row r="901">
      <c r="C901" s="36"/>
      <c r="D901" s="36"/>
    </row>
    <row r="902">
      <c r="C902" s="36"/>
      <c r="D902" s="36"/>
    </row>
    <row r="903">
      <c r="C903" s="36"/>
      <c r="D903" s="36"/>
    </row>
    <row r="904">
      <c r="C904" s="36"/>
      <c r="D904" s="36"/>
    </row>
    <row r="905">
      <c r="C905" s="36"/>
      <c r="D905" s="36"/>
    </row>
    <row r="906">
      <c r="C906" s="36"/>
      <c r="D906" s="36"/>
    </row>
  </sheetData>
  <conditionalFormatting sqref="A2:G33">
    <cfRule type="expression" dxfId="0" priority="1">
      <formula>$F2=0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39">
        <v>1.0</v>
      </c>
      <c r="B1" s="40">
        <v>1.0</v>
      </c>
      <c r="C1" s="40" t="s">
        <v>62</v>
      </c>
      <c r="D1" s="39">
        <v>7.0</v>
      </c>
      <c r="E1" s="41"/>
    </row>
    <row r="2">
      <c r="A2" s="39">
        <v>2.0</v>
      </c>
      <c r="B2" s="40">
        <v>2.0</v>
      </c>
      <c r="C2" s="40" t="s">
        <v>91</v>
      </c>
      <c r="D2" s="39">
        <v>7.0</v>
      </c>
      <c r="E2" s="41"/>
    </row>
    <row r="3">
      <c r="A3" s="39">
        <v>3.0</v>
      </c>
      <c r="B3" s="40">
        <v>3.0</v>
      </c>
      <c r="C3" s="40" t="s">
        <v>117</v>
      </c>
      <c r="D3" s="39">
        <v>7.0</v>
      </c>
      <c r="E3" s="41"/>
    </row>
    <row r="4">
      <c r="A4" s="39">
        <v>4.0</v>
      </c>
      <c r="B4" s="40">
        <v>4.0</v>
      </c>
      <c r="C4" s="40" t="s">
        <v>130</v>
      </c>
      <c r="D4" s="39">
        <v>7.0</v>
      </c>
      <c r="E4" s="41"/>
    </row>
    <row r="5">
      <c r="A5" s="39">
        <v>5.0</v>
      </c>
      <c r="B5" s="40">
        <v>5.0</v>
      </c>
      <c r="C5" s="40" t="s">
        <v>148</v>
      </c>
      <c r="D5" s="39">
        <v>7.0</v>
      </c>
      <c r="E5" s="41"/>
    </row>
    <row r="6">
      <c r="A6" s="39">
        <v>6.0</v>
      </c>
      <c r="B6" s="40">
        <v>6.0</v>
      </c>
      <c r="C6" s="40" t="s">
        <v>171</v>
      </c>
      <c r="D6" s="39">
        <v>7.0</v>
      </c>
      <c r="E6" s="41"/>
    </row>
    <row r="7">
      <c r="A7" s="39">
        <v>7.0</v>
      </c>
      <c r="B7" s="40">
        <v>7.0</v>
      </c>
      <c r="C7" s="40" t="s">
        <v>191</v>
      </c>
      <c r="D7" s="39">
        <v>6.0</v>
      </c>
      <c r="E7" s="41"/>
    </row>
    <row r="8">
      <c r="A8" s="39">
        <v>8.0</v>
      </c>
      <c r="B8" s="40">
        <v>8.0</v>
      </c>
      <c r="C8" s="40" t="s">
        <v>215</v>
      </c>
      <c r="D8" s="39">
        <v>6.0</v>
      </c>
      <c r="E8" s="41"/>
    </row>
    <row r="9">
      <c r="A9" s="39">
        <v>9.0</v>
      </c>
      <c r="B9" s="40">
        <v>9.0</v>
      </c>
      <c r="C9" s="40" t="s">
        <v>235</v>
      </c>
      <c r="D9" s="39">
        <v>6.0</v>
      </c>
      <c r="E9" s="41"/>
    </row>
    <row r="10">
      <c r="A10" s="39">
        <v>10.0</v>
      </c>
      <c r="B10" s="40">
        <v>10.0</v>
      </c>
      <c r="C10" s="40" t="s">
        <v>237</v>
      </c>
      <c r="D10" s="39">
        <v>6.0</v>
      </c>
      <c r="E10" s="41"/>
    </row>
    <row r="11">
      <c r="A11" s="39">
        <v>11.0</v>
      </c>
      <c r="B11" s="40">
        <v>11.0</v>
      </c>
      <c r="C11" s="40" t="s">
        <v>239</v>
      </c>
      <c r="D11" s="39">
        <v>6.0</v>
      </c>
      <c r="E11" s="41"/>
    </row>
    <row r="12">
      <c r="A12" s="39">
        <v>12.0</v>
      </c>
      <c r="B12" s="40">
        <v>12.0</v>
      </c>
      <c r="C12" s="40" t="s">
        <v>241</v>
      </c>
      <c r="D12" s="39">
        <v>6.0</v>
      </c>
      <c r="E12" s="41"/>
    </row>
    <row r="13">
      <c r="A13" s="39">
        <v>13.0</v>
      </c>
      <c r="B13" s="40">
        <v>13.0</v>
      </c>
      <c r="C13" s="40" t="s">
        <v>243</v>
      </c>
      <c r="D13" s="39">
        <v>6.0</v>
      </c>
      <c r="E13" s="41"/>
    </row>
    <row r="14">
      <c r="A14" s="39">
        <v>14.0</v>
      </c>
      <c r="B14" s="40">
        <v>14.0</v>
      </c>
      <c r="C14" s="40" t="s">
        <v>244</v>
      </c>
      <c r="D14" s="39">
        <v>6.0</v>
      </c>
      <c r="E14" s="41"/>
    </row>
    <row r="15">
      <c r="A15" s="39">
        <v>15.0</v>
      </c>
      <c r="B15" s="40">
        <v>15.0</v>
      </c>
      <c r="C15" s="40" t="s">
        <v>258</v>
      </c>
      <c r="D15" s="39">
        <v>6.0</v>
      </c>
      <c r="E15" s="41"/>
    </row>
    <row r="16">
      <c r="A16" s="39">
        <v>16.0</v>
      </c>
      <c r="B16" s="40">
        <v>16.0</v>
      </c>
      <c r="C16" s="40" t="s">
        <v>272</v>
      </c>
      <c r="D16" s="39">
        <v>6.0</v>
      </c>
      <c r="E16" s="41"/>
    </row>
    <row r="17">
      <c r="A17" s="39">
        <v>17.0</v>
      </c>
      <c r="B17" s="40">
        <v>17.0</v>
      </c>
      <c r="C17" s="40" t="s">
        <v>283</v>
      </c>
      <c r="D17" s="39">
        <v>6.0</v>
      </c>
      <c r="E17" s="41"/>
    </row>
    <row r="18">
      <c r="A18" s="39">
        <v>18.0</v>
      </c>
      <c r="B18" s="40">
        <v>18.0</v>
      </c>
      <c r="C18" s="40" t="s">
        <v>284</v>
      </c>
      <c r="D18" s="39">
        <v>6.0</v>
      </c>
      <c r="E18" s="41"/>
    </row>
    <row r="19">
      <c r="A19" s="39">
        <v>19.0</v>
      </c>
      <c r="B19" s="40">
        <v>19.0</v>
      </c>
      <c r="C19" s="40" t="s">
        <v>285</v>
      </c>
      <c r="D19" s="39">
        <v>6.0</v>
      </c>
      <c r="E19" s="41"/>
    </row>
    <row r="20">
      <c r="A20" s="39">
        <v>20.0</v>
      </c>
      <c r="B20" s="40">
        <v>20.0</v>
      </c>
      <c r="C20" s="40" t="s">
        <v>286</v>
      </c>
      <c r="D20" s="39">
        <v>6.0</v>
      </c>
      <c r="E20" s="41"/>
    </row>
    <row r="21">
      <c r="A21" s="39">
        <v>21.0</v>
      </c>
      <c r="B21" s="40">
        <v>21.0</v>
      </c>
      <c r="C21" s="40" t="s">
        <v>287</v>
      </c>
      <c r="D21" s="39">
        <v>6.0</v>
      </c>
      <c r="E21" s="41"/>
    </row>
    <row r="22">
      <c r="A22" s="39">
        <v>22.0</v>
      </c>
      <c r="B22" s="40">
        <v>22.0</v>
      </c>
      <c r="C22" s="40" t="s">
        <v>290</v>
      </c>
      <c r="D22" s="39">
        <v>6.0</v>
      </c>
      <c r="E22" s="41"/>
    </row>
    <row r="23">
      <c r="A23" s="39">
        <v>23.0</v>
      </c>
      <c r="B23" s="40">
        <v>23.0</v>
      </c>
      <c r="C23" s="40" t="s">
        <v>289</v>
      </c>
      <c r="D23" s="39">
        <v>5.0</v>
      </c>
      <c r="E23" s="41"/>
    </row>
    <row r="24">
      <c r="A24" s="39">
        <v>24.0</v>
      </c>
      <c r="B24" s="40">
        <v>24.0</v>
      </c>
      <c r="C24" s="40" t="s">
        <v>291</v>
      </c>
      <c r="D24" s="39">
        <v>5.0</v>
      </c>
      <c r="E24" s="41"/>
    </row>
    <row r="25">
      <c r="A25" s="39">
        <v>25.0</v>
      </c>
      <c r="B25" s="40">
        <v>25.0</v>
      </c>
      <c r="C25" s="40" t="s">
        <v>292</v>
      </c>
      <c r="D25" s="39">
        <v>4.0</v>
      </c>
      <c r="E25" s="41"/>
    </row>
    <row r="26">
      <c r="A26" s="39">
        <v>26.0</v>
      </c>
      <c r="B26" s="40">
        <v>26.0</v>
      </c>
      <c r="C26" s="40" t="s">
        <v>293</v>
      </c>
      <c r="D26" s="39">
        <v>4.0</v>
      </c>
      <c r="E26" s="41"/>
    </row>
    <row r="27">
      <c r="A27" s="39">
        <v>27.0</v>
      </c>
      <c r="B27" s="40">
        <v>27.0</v>
      </c>
      <c r="C27" s="40" t="s">
        <v>294</v>
      </c>
      <c r="D27" s="39">
        <v>1.0</v>
      </c>
      <c r="E27" s="41"/>
    </row>
    <row r="28">
      <c r="A28" s="39">
        <v>28.0</v>
      </c>
      <c r="B28" s="40">
        <v>28.0</v>
      </c>
      <c r="C28" s="40" t="s">
        <v>295</v>
      </c>
      <c r="D28" s="39">
        <v>1.0</v>
      </c>
      <c r="E28" s="41"/>
    </row>
    <row r="29">
      <c r="A29" s="39">
        <v>1.0</v>
      </c>
      <c r="B29" s="40">
        <v>29.0</v>
      </c>
      <c r="C29" s="40" t="s">
        <v>296</v>
      </c>
      <c r="D29" s="39">
        <v>4.0</v>
      </c>
    </row>
    <row r="30">
      <c r="A30" s="39">
        <v>2.0</v>
      </c>
      <c r="B30" s="40">
        <v>30.0</v>
      </c>
      <c r="C30" s="40" t="s">
        <v>297</v>
      </c>
      <c r="D30" s="39">
        <v>4.0</v>
      </c>
    </row>
    <row r="31">
      <c r="A31" s="39">
        <v>3.0</v>
      </c>
      <c r="B31" s="40">
        <v>31.0</v>
      </c>
      <c r="C31" s="40" t="s">
        <v>298</v>
      </c>
      <c r="D31" s="39">
        <v>4.0</v>
      </c>
    </row>
    <row r="32">
      <c r="A32" s="39">
        <v>4.0</v>
      </c>
      <c r="B32" s="40">
        <v>32.0</v>
      </c>
      <c r="C32" s="40" t="s">
        <v>299</v>
      </c>
      <c r="D32" s="39">
        <v>3.0</v>
      </c>
    </row>
    <row r="33">
      <c r="A33" s="39">
        <v>5.0</v>
      </c>
      <c r="B33" s="40">
        <v>33.0</v>
      </c>
      <c r="C33" s="40" t="s">
        <v>300</v>
      </c>
      <c r="D33" s="39">
        <v>2.0</v>
      </c>
    </row>
    <row r="34">
      <c r="A34" s="39">
        <v>6.0</v>
      </c>
      <c r="B34" s="40">
        <v>34.0</v>
      </c>
      <c r="C34" s="40" t="s">
        <v>301</v>
      </c>
      <c r="D34" s="39">
        <v>2.0</v>
      </c>
    </row>
    <row r="35">
      <c r="A35" s="39">
        <v>7.0</v>
      </c>
      <c r="B35" s="40">
        <v>35.0</v>
      </c>
      <c r="C35" s="40" t="s">
        <v>302</v>
      </c>
      <c r="D35" s="39">
        <v>2.0</v>
      </c>
    </row>
    <row r="36">
      <c r="A36" s="39">
        <v>8.0</v>
      </c>
      <c r="B36" s="40">
        <v>36.0</v>
      </c>
      <c r="C36" s="40" t="s">
        <v>303</v>
      </c>
      <c r="D36" s="39">
        <v>2.0</v>
      </c>
    </row>
    <row r="37">
      <c r="A37" s="39">
        <v>9.0</v>
      </c>
      <c r="B37" s="40">
        <v>37.0</v>
      </c>
      <c r="C37" s="40" t="s">
        <v>304</v>
      </c>
      <c r="D37" s="39">
        <v>2.0</v>
      </c>
    </row>
    <row r="38">
      <c r="A38" s="39">
        <v>10.0</v>
      </c>
      <c r="B38" s="40">
        <v>38.0</v>
      </c>
      <c r="C38" s="40" t="s">
        <v>305</v>
      </c>
      <c r="D38" s="39">
        <v>2.0</v>
      </c>
    </row>
    <row r="39">
      <c r="A39" s="39">
        <v>11.0</v>
      </c>
      <c r="B39" s="40">
        <v>39.0</v>
      </c>
      <c r="C39" s="40" t="s">
        <v>306</v>
      </c>
      <c r="D39" s="39">
        <v>2.0</v>
      </c>
    </row>
    <row r="40">
      <c r="A40" s="39">
        <v>12.0</v>
      </c>
      <c r="B40" s="40">
        <v>40.0</v>
      </c>
      <c r="C40" s="40" t="s">
        <v>307</v>
      </c>
      <c r="D40" s="39">
        <v>2.0</v>
      </c>
    </row>
    <row r="41">
      <c r="A41" s="39">
        <v>13.0</v>
      </c>
      <c r="B41" s="40">
        <v>41.0</v>
      </c>
      <c r="C41" s="40" t="s">
        <v>308</v>
      </c>
      <c r="D41" s="39">
        <v>2.0</v>
      </c>
    </row>
    <row r="42">
      <c r="A42" s="39">
        <v>14.0</v>
      </c>
      <c r="B42" s="40">
        <v>42.0</v>
      </c>
      <c r="C42" s="40" t="s">
        <v>309</v>
      </c>
      <c r="D42" s="39">
        <v>2.0</v>
      </c>
    </row>
    <row r="43">
      <c r="A43" s="39">
        <v>15.0</v>
      </c>
      <c r="B43" s="40">
        <v>43.0</v>
      </c>
      <c r="C43" s="40" t="s">
        <v>310</v>
      </c>
      <c r="D43" s="39">
        <v>2.0</v>
      </c>
    </row>
    <row r="44">
      <c r="A44" s="39">
        <v>16.0</v>
      </c>
      <c r="B44" s="40">
        <v>44.0</v>
      </c>
      <c r="C44" s="40" t="s">
        <v>311</v>
      </c>
      <c r="D44" s="39">
        <v>2.0</v>
      </c>
    </row>
  </sheetData>
  <drawing r:id="rId1"/>
</worksheet>
</file>